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225" windowHeight="7680"/>
  </bookViews>
  <sheets>
    <sheet name="1095" sheetId="2" r:id="rId1"/>
    <sheet name="2143" sheetId="3" r:id="rId2"/>
    <sheet name="2149" sheetId="4" r:id="rId3"/>
    <sheet name="2222" sheetId="5" r:id="rId4"/>
    <sheet name="2228" sheetId="10" r:id="rId5"/>
    <sheet name="2251" sheetId="9" r:id="rId6"/>
    <sheet name="2560" sheetId="11" r:id="rId7"/>
    <sheet name="2672" sheetId="20" r:id="rId8"/>
    <sheet name="2792" sheetId="6" r:id="rId9"/>
    <sheet name="4854" sheetId="7" r:id="rId10"/>
    <sheet name="5130" sheetId="8" r:id="rId11"/>
    <sheet name="5124" sheetId="12" r:id="rId12"/>
    <sheet name="6818" sheetId="14" r:id="rId13"/>
    <sheet name="7445" sheetId="15" r:id="rId14"/>
    <sheet name="10400" sheetId="16" r:id="rId15"/>
    <sheet name="10861" sheetId="1" r:id="rId16"/>
    <sheet name="15534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0" i="11"/>
  <c r="D210"/>
  <c r="C210"/>
  <c r="C32" i="15" l="1"/>
  <c r="D32"/>
  <c r="E32"/>
  <c r="C26"/>
  <c r="D26"/>
  <c r="E26"/>
  <c r="C20"/>
  <c r="D20"/>
  <c r="E20"/>
  <c r="C14"/>
  <c r="D14"/>
  <c r="E14"/>
  <c r="D14" i="20"/>
  <c r="C30" i="3" l="1"/>
  <c r="D30"/>
  <c r="E30"/>
  <c r="C26" i="19" l="1"/>
  <c r="D26"/>
  <c r="E26"/>
  <c r="C20"/>
  <c r="E20"/>
  <c r="C14"/>
  <c r="D14"/>
  <c r="E14"/>
  <c r="E204" i="11" l="1"/>
  <c r="D204"/>
  <c r="C204"/>
  <c r="E198"/>
  <c r="D198"/>
  <c r="C198"/>
  <c r="E192"/>
  <c r="D192"/>
  <c r="C192"/>
  <c r="E185"/>
  <c r="D185"/>
  <c r="C185"/>
  <c r="E179"/>
  <c r="D179"/>
  <c r="C179"/>
  <c r="E173"/>
  <c r="D173"/>
  <c r="C173"/>
  <c r="E167"/>
  <c r="D167"/>
  <c r="C167"/>
  <c r="E161"/>
  <c r="D161"/>
  <c r="C161"/>
  <c r="E155"/>
  <c r="D155"/>
  <c r="C155"/>
  <c r="E149"/>
  <c r="D149"/>
  <c r="C149"/>
  <c r="E143"/>
  <c r="D143"/>
  <c r="C143"/>
  <c r="E137"/>
  <c r="D137"/>
  <c r="C137"/>
  <c r="E131"/>
  <c r="D131"/>
  <c r="C131"/>
  <c r="E125"/>
  <c r="D125"/>
  <c r="C125"/>
  <c r="E119"/>
  <c r="D119"/>
  <c r="C119"/>
  <c r="E113"/>
  <c r="D113"/>
  <c r="C113"/>
  <c r="E107"/>
  <c r="D107"/>
  <c r="C107"/>
  <c r="E101"/>
  <c r="D101"/>
  <c r="C101"/>
  <c r="E95"/>
  <c r="D95"/>
  <c r="C95"/>
  <c r="E89"/>
  <c r="D89"/>
  <c r="C89"/>
  <c r="E83"/>
  <c r="D83"/>
  <c r="C83"/>
  <c r="E77"/>
  <c r="D77"/>
  <c r="C77"/>
  <c r="E71"/>
  <c r="D71"/>
  <c r="C71"/>
  <c r="E65"/>
  <c r="D65"/>
  <c r="C65"/>
  <c r="E59"/>
  <c r="D59"/>
  <c r="C59"/>
  <c r="E53"/>
  <c r="D53"/>
  <c r="C53"/>
  <c r="E47"/>
  <c r="D47"/>
  <c r="C47"/>
  <c r="E41"/>
  <c r="D41"/>
  <c r="C41"/>
  <c r="E35"/>
  <c r="D35"/>
  <c r="C35"/>
  <c r="E29"/>
  <c r="D29"/>
  <c r="C29"/>
  <c r="E23"/>
  <c r="D23"/>
  <c r="C23"/>
  <c r="E17"/>
  <c r="D17"/>
  <c r="C17"/>
  <c r="E11"/>
  <c r="D11"/>
  <c r="C11"/>
  <c r="E23" i="16"/>
  <c r="D23"/>
  <c r="C23"/>
  <c r="E50" i="10" l="1"/>
  <c r="D50"/>
  <c r="C50"/>
  <c r="E44"/>
  <c r="D44"/>
  <c r="C44"/>
  <c r="E38"/>
  <c r="D38"/>
  <c r="C38"/>
  <c r="E32"/>
  <c r="D32"/>
  <c r="C32"/>
  <c r="E26"/>
  <c r="D26"/>
  <c r="C26"/>
  <c r="E20"/>
  <c r="D20"/>
  <c r="C20"/>
  <c r="E14"/>
  <c r="D14"/>
  <c r="C14"/>
  <c r="E39" i="14" l="1"/>
  <c r="D39"/>
  <c r="C39"/>
  <c r="E31"/>
  <c r="C31"/>
  <c r="E30"/>
  <c r="C30"/>
  <c r="E29"/>
  <c r="E32" s="1"/>
  <c r="D32"/>
  <c r="C29"/>
  <c r="E25"/>
  <c r="E26" s="1"/>
  <c r="C25"/>
  <c r="E24"/>
  <c r="D24"/>
  <c r="D26" s="1"/>
  <c r="C24"/>
  <c r="E19"/>
  <c r="C19"/>
  <c r="E18"/>
  <c r="C18"/>
  <c r="E17"/>
  <c r="E20" s="1"/>
  <c r="D20"/>
  <c r="C17"/>
  <c r="E13"/>
  <c r="C13"/>
  <c r="E12"/>
  <c r="C12"/>
  <c r="E11"/>
  <c r="E14" s="1"/>
  <c r="D14"/>
  <c r="C11"/>
  <c r="E25" i="20"/>
  <c r="C25"/>
  <c r="E23"/>
  <c r="E26" s="1"/>
  <c r="D23"/>
  <c r="D26" s="1"/>
  <c r="C23"/>
  <c r="E19"/>
  <c r="C19"/>
  <c r="E18"/>
  <c r="D20"/>
  <c r="C18"/>
  <c r="C20" s="1"/>
  <c r="E13"/>
  <c r="C13"/>
  <c r="E12"/>
  <c r="E14" s="1"/>
  <c r="C12"/>
  <c r="C14" s="1"/>
  <c r="C26" i="12"/>
  <c r="E23"/>
  <c r="E26" s="1"/>
  <c r="D23"/>
  <c r="D26" s="1"/>
  <c r="C23"/>
  <c r="D20"/>
  <c r="E18"/>
  <c r="E20" s="1"/>
  <c r="C18"/>
  <c r="C20" s="1"/>
  <c r="E13"/>
  <c r="D13"/>
  <c r="C13"/>
  <c r="E12"/>
  <c r="D12"/>
  <c r="C12"/>
  <c r="E11"/>
  <c r="E14" s="1"/>
  <c r="D11"/>
  <c r="C11"/>
  <c r="E63" i="5"/>
  <c r="D63"/>
  <c r="C63"/>
  <c r="E56"/>
  <c r="D56"/>
  <c r="C56"/>
  <c r="E50"/>
  <c r="D50"/>
  <c r="C50"/>
  <c r="E44"/>
  <c r="D44"/>
  <c r="C44"/>
  <c r="E38"/>
  <c r="D38"/>
  <c r="C38"/>
  <c r="E32"/>
  <c r="D32"/>
  <c r="C32"/>
  <c r="E26"/>
  <c r="D26"/>
  <c r="C26"/>
  <c r="E20"/>
  <c r="D20"/>
  <c r="C20"/>
  <c r="E14"/>
  <c r="D14"/>
  <c r="C14"/>
  <c r="C26" i="14" l="1"/>
  <c r="C20"/>
  <c r="C14"/>
  <c r="C32"/>
  <c r="C14" i="12"/>
  <c r="D14"/>
  <c r="E20" i="20"/>
  <c r="C26"/>
  <c r="E32" i="9"/>
  <c r="D32"/>
  <c r="C32"/>
  <c r="E26"/>
  <c r="D26"/>
  <c r="C26"/>
  <c r="E20"/>
  <c r="D20"/>
  <c r="C20"/>
  <c r="E14"/>
  <c r="D14"/>
  <c r="C14"/>
  <c r="E11" i="6" l="1"/>
  <c r="D11"/>
  <c r="C11"/>
  <c r="E10"/>
  <c r="D10"/>
  <c r="C10"/>
  <c r="E9"/>
  <c r="D9"/>
  <c r="C9"/>
  <c r="D12" l="1"/>
  <c r="E12"/>
  <c r="C12"/>
  <c r="E11" i="8"/>
  <c r="D11"/>
  <c r="C11"/>
  <c r="E10"/>
  <c r="D10"/>
  <c r="C10"/>
  <c r="E9"/>
  <c r="D9"/>
  <c r="C9"/>
  <c r="C12" s="1"/>
  <c r="D12" l="1"/>
  <c r="E12"/>
  <c r="C18" i="7"/>
  <c r="D18"/>
  <c r="D12"/>
  <c r="E12" l="1"/>
  <c r="C12"/>
  <c r="E11" i="3"/>
  <c r="D11"/>
  <c r="C11"/>
  <c r="E10"/>
  <c r="D10"/>
  <c r="C10"/>
  <c r="E9"/>
  <c r="E12" s="1"/>
  <c r="D9"/>
  <c r="C9"/>
  <c r="C12" l="1"/>
  <c r="D12"/>
  <c r="E24"/>
  <c r="D24"/>
  <c r="C24"/>
  <c r="E18"/>
  <c r="D18"/>
  <c r="C18"/>
  <c r="E28" i="2" l="1"/>
  <c r="D28"/>
  <c r="C28"/>
  <c r="E22"/>
  <c r="D22"/>
  <c r="C22"/>
  <c r="E16"/>
  <c r="D16"/>
  <c r="C16"/>
  <c r="E26" i="1" l="1"/>
  <c r="D26"/>
  <c r="C26"/>
  <c r="E20"/>
  <c r="D20"/>
  <c r="C20"/>
  <c r="E14"/>
  <c r="D14"/>
  <c r="C14"/>
</calcChain>
</file>

<file path=xl/sharedStrings.xml><?xml version="1.0" encoding="utf-8"?>
<sst xmlns="http://schemas.openxmlformats.org/spreadsheetml/2006/main" count="979" uniqueCount="127">
  <si>
    <t>CONCENTRADO DE AVANCES 2019</t>
  </si>
  <si>
    <t>PRIMER TRIMESTRE</t>
  </si>
  <si>
    <t>UBP No. 10861: Atención a personas con algún tipo de discapacidad motora en el Estado de Yucatán.</t>
  </si>
  <si>
    <t>ENTREGABLE</t>
  </si>
  <si>
    <t>MES</t>
  </si>
  <si>
    <t>AVANCE</t>
  </si>
  <si>
    <t>INVERSIÓN</t>
  </si>
  <si>
    <t>BENEFICIARIOS</t>
  </si>
  <si>
    <t>Piezas ortésicas y protésicas entregadas.</t>
  </si>
  <si>
    <t>Enero</t>
  </si>
  <si>
    <t>Febrero</t>
  </si>
  <si>
    <t>Marzo</t>
  </si>
  <si>
    <t>TOTAL DEL PRIMER TRIMESTRE 2019</t>
  </si>
  <si>
    <t>Diagnósticos para la prescripción de aparatos ortésicos y/o protésicos realizados.</t>
  </si>
  <si>
    <t>Entrenamientos para el uso y cuidado adecuado de los aparatos ortésicos y/o protésicos realizados.</t>
  </si>
  <si>
    <r>
      <rPr>
        <b/>
        <u/>
        <sz val="11"/>
        <rFont val="Calibri"/>
        <family val="2"/>
        <scheme val="minor"/>
      </rPr>
      <t>UBP No. 1095:</t>
    </r>
    <r>
      <rPr>
        <b/>
        <sz val="11"/>
        <color theme="1"/>
        <rFont val="Calibri"/>
        <family val="2"/>
        <scheme val="minor"/>
      </rPr>
      <t xml:space="preserve"> Atención Médica y Odontologíca a Población en Vulnerabilidad
 del Estado de Yucatán</t>
    </r>
  </si>
  <si>
    <t>Consultas médicas de primer nivel proporcionadas.</t>
  </si>
  <si>
    <t>Atención odontológica de primer nivel proporcionadas</t>
  </si>
  <si>
    <t>Trámites de servicios con instituciones especializadas para menores de 17 años con cardiopatías congénitas realizados</t>
  </si>
  <si>
    <t>UBP No. 2143: PROGRAMA DE ATENCIÓN AL MENOR DE CINCO AÑOS EN RIESGO, NO ESCOLARIZADO</t>
  </si>
  <si>
    <t>Asesorías para la integración de grupos de desarrollo otorgadas.</t>
  </si>
  <si>
    <t>TOTAL DEL SEGUNDO TRIMESTRE 2019</t>
  </si>
  <si>
    <t>TOTAL DEL TERCER TRIMESTRE 2019</t>
  </si>
  <si>
    <t>Dotación alimentaria dirigida a población infantil de 1 a 5 años proporcionada.</t>
  </si>
  <si>
    <t>UBP No. 4854: Programa de Asistencia Alimentaria a Sujetos Vulnerables</t>
  </si>
  <si>
    <t xml:space="preserve"> Despensas básicas a sujetos vulnerables entregadas. </t>
  </si>
  <si>
    <t>Dotación alimentaria dirigida a población infantil menor de 1 año proporcionada.</t>
  </si>
  <si>
    <t>UBP No. 5130: PROGRAMA DE DESARROLLO COMUNITARIO (COMUNIDAD DIFERENTE)</t>
  </si>
  <si>
    <t>Pláticas de orientación alimentaria a sujetos vulnerables impartidas</t>
  </si>
  <si>
    <t>Pláticas de orientación alimentaria otorgadas.</t>
  </si>
  <si>
    <t>UBP No. 2792: Programa de Desayunos Escolares</t>
  </si>
  <si>
    <t xml:space="preserve"> Raciones de Desayunos escolares fríos otorgadas.</t>
  </si>
  <si>
    <t>UBP No. 2251: "Educación inicial a niñas y niños de los Centros asistenciales de Desarrollo infantil de los municipios de Mérida y Conkal</t>
  </si>
  <si>
    <t>Raciones alimenticias a niñas y niños de los Centros Asistenciales de Desarrollo Infantil (CADI) entregadas</t>
  </si>
  <si>
    <t>Asesoría psicológica a niñas, niños y padres de familia de los Centros Asistenciales de Desarrollo Infantil</t>
  </si>
  <si>
    <t>Talleres de Escuela para pades realizados</t>
  </si>
  <si>
    <t>Eventos educativos,recreativos, culturales y cívicos realizados</t>
  </si>
  <si>
    <t>UBP No. 2222: ATENCIÓN A NIÑAS, NIÑOS Y ADOLESCENTES ALBERGADOS EN EL CENTRO DE ATENCIÓN INTEGRAL AL MENOR EN DESAMPARO (CAIMEDE)</t>
  </si>
  <si>
    <t>Raciones alimenticias a niñas, niños y adolescentes proporcionadas</t>
  </si>
  <si>
    <t>Asesorías Pedagógicas a niñas, niños y adolescentes proporcionadas</t>
  </si>
  <si>
    <t>Consultas Médicas a niñas, niños y adolescentes proporcionadas</t>
  </si>
  <si>
    <t>Asesorías Psicológicas a niñas, niños y adolescentes proporcionadas</t>
  </si>
  <si>
    <t>Asesorías Psiquiátricas a niñas, niños y adolescentes proporcionadas</t>
  </si>
  <si>
    <t>Consultas Odontológicas a niñas, niños y adolescentes proporcionadas</t>
  </si>
  <si>
    <t>Eventos recreativos, deportivos, sociales y culturales para niñas, niños y adolescentes proporcionadas</t>
  </si>
  <si>
    <t>Talleres de capacitación y formación para niñas, niños y adolescentes proporcionadas</t>
  </si>
  <si>
    <t>8 de abril de 2019</t>
  </si>
  <si>
    <t>Terapias físicas y de rehabilitación para niñas, niños y adolescentes proporcionadas</t>
  </si>
  <si>
    <t>Capacitación en oficios manuales, actividades artisticas y recreativas a población en vulnerabilidad en el estado de Yucatán
UBP No. 5124</t>
  </si>
  <si>
    <t>Promoción y difusión de los derechos de las niñas, niños y adolescentes (Participación Infantil)
UBP No. 2672</t>
  </si>
  <si>
    <t>UBP No. 6818
PROGRAMA INTEGRAL DE ATENCION A LA INFANCIA Y LA FAMILIA</t>
  </si>
  <si>
    <t>Asesorías jurídicas a personas en situación de vulnerabilidad realizadas</t>
  </si>
  <si>
    <t>Custodia de niñas niños y adolescentes en una familia otorgada</t>
  </si>
  <si>
    <t>Adopciones de niñas niños y adolescentes en una familia otorgada</t>
  </si>
  <si>
    <t>Estudios socioeconómicos solicitados por otras instituciones realizadas</t>
  </si>
  <si>
    <t>Terapias psicológicas a victimas de violencia otorgadas</t>
  </si>
  <si>
    <t>Terapias psicológicas a usuarios de entidades externas otorgadas</t>
  </si>
  <si>
    <t xml:space="preserve"> Examen psicológico a personas en situación de violencia realizado.</t>
  </si>
  <si>
    <t>UBP No. 2228:  Atención a personas con problemas familiares en el estado de Yucatán</t>
  </si>
  <si>
    <t>SISTEMA PARA EL DESARROLLO INTEGRAL DE LA FAMILIA EN YUCATÁN</t>
  </si>
  <si>
    <t>AVANCE DE PROYECCIÓN CAPTURADO EN EL SIGO</t>
  </si>
  <si>
    <t>UBP 10400: Censo de personas con discapacidad en el estado de Yucatán.</t>
  </si>
  <si>
    <t>Formatos de registro de personas con discapacidad en el Estado de Yucatán elaborados.</t>
  </si>
  <si>
    <t>Consultas de detección de personas con discapacidad realizadas.</t>
  </si>
  <si>
    <t>Credenciales a personas con discapacidad en el estado de Yucatán emitidas.</t>
  </si>
  <si>
    <t>UBP 2560: Programa de atención a personas con discapacidad</t>
  </si>
  <si>
    <t>Consultas Médicas generales en el Centro de Rehabilitación y Educación Especial realizadas.</t>
  </si>
  <si>
    <t>Consultas de rehabilitación en el Centro de Rehabilitación y Educación Especial realizadas.</t>
  </si>
  <si>
    <t>Consultas de Comunicación humana en el Centro de rehabilitación y Educación Especial realizadas</t>
  </si>
  <si>
    <t>Consultas de neurología en el Centro de rehabilitación y Educación Especial realizadas.</t>
  </si>
  <si>
    <t>Consultas de psiquiatría en el Centro de rehabilitación y Educación Especial realizadas.</t>
  </si>
  <si>
    <t>Consultas de ortopedia en el Centro de rehabilitación y Educación Especial realizadas.</t>
  </si>
  <si>
    <t>Consultas en el Laboratorio de Análisis de Movimiento en el Centro de rehabilitación y Educación Especial realizadas.</t>
  </si>
  <si>
    <t>Consultas odontológicas en el Centro de rehabilitación y Educación Especial realizadas.</t>
  </si>
  <si>
    <t>Consultas de nutrición en el Centro de rehabilitación y Educación Especial realizadas.</t>
  </si>
  <si>
    <t>Estudios de Electromiografía en el Centro de Rehabilitación y Educación Especial realizados.</t>
  </si>
  <si>
    <t>Estudios de electroencefalografía en el Centro de Rehabilitación y Educación Especial realizados.</t>
  </si>
  <si>
    <t>Estudios audiométricos en el Centro de Rehabilitación y Educación Especial realizados.</t>
  </si>
  <si>
    <t>Pláticas dirigidas a familias con personas con discapacidad realizadas.</t>
  </si>
  <si>
    <t>Pláticas de prevención de la discapacidad en enfermedades crónico degenerativas realizadas.</t>
  </si>
  <si>
    <t>Acciones del Programa de Atención al Adulto Mayor en el Centro de Rehabilitación y Educación Especial atendidas.</t>
  </si>
  <si>
    <t>Servicios de pedagogía en el Centro de Rehabilitación y Educación Especial realizados.</t>
  </si>
  <si>
    <t>Servicios de trabajo social en el Centro de Rehabilitación y Educación Especial realizados.</t>
  </si>
  <si>
    <t>Servicios de consejería en rehabilitación laboral en el Centro de Rehabilitación y Educación Especial realizados.</t>
  </si>
  <si>
    <t>Servicios de evaluación de aptitudes en el Centro de Rehabilitación y Educación Especial realizados.</t>
  </si>
  <si>
    <t>Servicios de integración educativa en el Centro de Rehabilitación y Educación Especial realizados.</t>
  </si>
  <si>
    <t>Servicios de integración laboral en el Centro de Rehabilitación y Educación Especial realizados.</t>
  </si>
  <si>
    <t>Servicios de capacitación laboral en el Centro de Rehabilitación y Educación Especial realizados.</t>
  </si>
  <si>
    <t>Servicios de detección temprana en padecimientos discapacitantes realizados.</t>
  </si>
  <si>
    <t>Terapias físicas otorgadas en el Centro de Rehabilitación y Educación Especial realizadas.</t>
  </si>
  <si>
    <t>Terapias físicas otorgadas en la Unidades Básicas de Rehabilitación</t>
  </si>
  <si>
    <t>Terapias de psicología en el Centro de Rehabilitación y Educación Especial realizadas.</t>
  </si>
  <si>
    <t>Terapias ocupacionales en el Centro de Rehabilitación y Educación Especial realizadas.</t>
  </si>
  <si>
    <t>Terapias de lenguaje en el Centro de Rehabilitación y Educación Especial realizadas.</t>
  </si>
  <si>
    <t>Terapias en el Centro de Tecnología adaptada del Centro de Rehabilitación y Educación Especial realizadas.</t>
  </si>
  <si>
    <t>Terapias de estimulación múltiple temprana en el Centro de Rehabilitación y Educación Especial realizadas.</t>
  </si>
  <si>
    <t>Unidades Básicas de Rehabilitación equipadas.</t>
  </si>
  <si>
    <t>Altas definitivas de los servicios de rehabilitación realizados.</t>
  </si>
  <si>
    <t>Servicios de inclusión a la cultura física y al deporte adaptado de personas con discapacidad realizados.</t>
  </si>
  <si>
    <t>TOTAL PRIMER TRIMESTRE 2019</t>
  </si>
  <si>
    <t xml:space="preserve">UBP No. 7445: Asistencia a la comunidad en vulnerabilidad del Estado de Yucatán.
</t>
  </si>
  <si>
    <r>
      <rPr>
        <b/>
        <u/>
        <sz val="11"/>
        <rFont val="Calibri"/>
        <family val="2"/>
        <scheme val="minor"/>
      </rPr>
      <t>UBP No. 15534:</t>
    </r>
    <r>
      <rPr>
        <b/>
        <sz val="11"/>
        <color theme="1"/>
        <rFont val="Calibri"/>
        <family val="2"/>
        <scheme val="minor"/>
      </rPr>
      <t xml:space="preserve"> Apoyo económico a Organizaciones de la Sociedad Civil que tienen por objeto la Asistencia Social</t>
    </r>
  </si>
  <si>
    <t>Registro de organizaciones de la Sociedad Civil elaborados</t>
  </si>
  <si>
    <t>Supervisiones al interior de las organizaciones relizadas</t>
  </si>
  <si>
    <t>Apoyo económico mensual a organizaciones de la sociedad civil entregados</t>
  </si>
  <si>
    <r>
      <rPr>
        <b/>
        <u/>
        <sz val="11"/>
        <rFont val="Calibri"/>
        <family val="2"/>
        <scheme val="minor"/>
      </rPr>
      <t>UBP No. 2149:</t>
    </r>
    <r>
      <rPr>
        <b/>
        <sz val="11"/>
        <color theme="1"/>
        <rFont val="Calibri"/>
        <family val="2"/>
        <scheme val="minor"/>
      </rPr>
      <t xml:space="preserve"> Espacios de Alimentación, Encuentro y Desarrollo</t>
    </r>
  </si>
  <si>
    <t>Raciones de comida caliente entregadas</t>
  </si>
  <si>
    <t>Equipo de cocina para los Espacios de Alimentación, Encuentro y Desarrollo en funcionamiento entregado.</t>
  </si>
  <si>
    <t xml:space="preserve">Equipo de cocina para los Espacios de Alimentación, Encuentro y Desarrollo de nueva creación entregado. </t>
  </si>
  <si>
    <t>Cursos a comités realizados</t>
  </si>
  <si>
    <t xml:space="preserve">Diagnósticos nutricionales </t>
  </si>
  <si>
    <t>Pláticas de promoción y difusión de los derechos de los niños, niñas y adolescentes</t>
  </si>
  <si>
    <t>Eventos de difusión de los derechos de los niños, niñas y adolescentes. (Proyectos de participación infantil)</t>
  </si>
  <si>
    <t>Campañas municipales de participación infantil</t>
  </si>
  <si>
    <t>Exposiciones de artesanías y gastronomía</t>
  </si>
  <si>
    <t>Talleres de los Centros de Desarrollo Municipal y Urbano</t>
  </si>
  <si>
    <t>Eventos artísticos en los Centros Familiares y Urbanos, realizados</t>
  </si>
  <si>
    <t>Pláticas preventivas para la atención de la infancia y la familia</t>
  </si>
  <si>
    <t>Talleres preventivos para la atención de la infancia y la familia</t>
  </si>
  <si>
    <t xml:space="preserve"> Foros integrales</t>
  </si>
  <si>
    <t>Terapias psicológicas</t>
  </si>
  <si>
    <t>Eventos de prevención de riesgos psicosociales</t>
  </si>
  <si>
    <t>Apoyos de medicamentos entregados.</t>
  </si>
  <si>
    <t>Apoyos de gastos médicos entregados.</t>
  </si>
  <si>
    <t>Apoyos en gastos funerarios entregados</t>
  </si>
  <si>
    <t>Apoyos funcionales para personas con discapacidad entregados.</t>
  </si>
  <si>
    <t>SISTEMA PARA EL DESARROLLO INTEGRAL DE LA FAMILIA EN YUCATAN</t>
  </si>
</sst>
</file>

<file path=xl/styles.xml><?xml version="1.0" encoding="utf-8"?>
<styleSheet xmlns="http://schemas.openxmlformats.org/spreadsheetml/2006/main">
  <numFmts count="6">
    <numFmt numFmtId="5" formatCode="&quot;$&quot;#,##0;\-&quot;$&quot;#,##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Barlow"/>
    </font>
    <font>
      <b/>
      <sz val="14"/>
      <color theme="1"/>
      <name val="Barlow"/>
    </font>
    <font>
      <b/>
      <sz val="11"/>
      <color theme="1"/>
      <name val="Barlow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center" wrapText="1" inden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8" fontId="8" fillId="0" borderId="0" xfId="0" applyNumberFormat="1" applyFont="1" applyAlignment="1">
      <alignment horizontal="left" vertical="center" wrapText="1" indent="1"/>
    </xf>
    <xf numFmtId="3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/>
    <xf numFmtId="0" fontId="0" fillId="0" borderId="8" xfId="0" applyFill="1" applyBorder="1"/>
    <xf numFmtId="0" fontId="3" fillId="0" borderId="0" xfId="0" applyFont="1" applyAlignment="1">
      <alignment horizontal="center" wrapText="1"/>
    </xf>
    <xf numFmtId="3" fontId="0" fillId="0" borderId="4" xfId="0" applyNumberForma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3" fontId="3" fillId="0" borderId="4" xfId="0" applyNumberFormat="1" applyFont="1" applyBorder="1"/>
    <xf numFmtId="3" fontId="0" fillId="0" borderId="4" xfId="0" applyNumberForma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164" fontId="3" fillId="0" borderId="0" xfId="0" applyNumberFormat="1" applyFont="1" applyBorder="1"/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Border="1"/>
    <xf numFmtId="164" fontId="14" fillId="0" borderId="0" xfId="0" applyNumberFormat="1" applyFont="1" applyBorder="1"/>
    <xf numFmtId="0" fontId="0" fillId="0" borderId="0" xfId="0" applyFont="1"/>
    <xf numFmtId="0" fontId="0" fillId="2" borderId="4" xfId="0" applyFill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left" vertical="center" wrapText="1"/>
    </xf>
    <xf numFmtId="3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8" fontId="3" fillId="0" borderId="4" xfId="0" applyNumberFormat="1" applyFont="1" applyBorder="1"/>
    <xf numFmtId="3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164" fontId="0" fillId="0" borderId="4" xfId="0" applyNumberFormat="1" applyBorder="1"/>
    <xf numFmtId="0" fontId="3" fillId="0" borderId="4" xfId="0" applyFont="1" applyBorder="1"/>
    <xf numFmtId="3" fontId="0" fillId="2" borderId="4" xfId="0" applyNumberFormat="1" applyFill="1" applyBorder="1" applyAlignment="1">
      <alignment horizontal="right" vertical="center" wrapText="1"/>
    </xf>
    <xf numFmtId="164" fontId="3" fillId="0" borderId="4" xfId="0" applyNumberFormat="1" applyFont="1" applyBorder="1"/>
    <xf numFmtId="164" fontId="0" fillId="2" borderId="4" xfId="0" applyNumberFormat="1" applyFill="1" applyBorder="1"/>
    <xf numFmtId="44" fontId="3" fillId="0" borderId="4" xfId="2" applyFont="1" applyBorder="1"/>
    <xf numFmtId="44" fontId="1" fillId="0" borderId="4" xfId="2" applyFont="1" applyBorder="1" applyAlignment="1">
      <alignment horizontal="right" vertical="center" wrapText="1"/>
    </xf>
    <xf numFmtId="44" fontId="1" fillId="0" borderId="4" xfId="2" applyFont="1" applyBorder="1"/>
    <xf numFmtId="3" fontId="0" fillId="0" borderId="0" xfId="0" applyNumberFormat="1"/>
    <xf numFmtId="0" fontId="9" fillId="0" borderId="4" xfId="0" applyFont="1" applyBorder="1"/>
    <xf numFmtId="8" fontId="0" fillId="0" borderId="4" xfId="0" applyNumberFormat="1" applyBorder="1"/>
    <xf numFmtId="41" fontId="17" fillId="0" borderId="4" xfId="3" applyNumberFormat="1" applyFont="1" applyFill="1" applyBorder="1" applyAlignment="1">
      <alignment horizontal="center" vertical="center"/>
    </xf>
    <xf numFmtId="5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0" fontId="1" fillId="0" borderId="0" xfId="0" applyFont="1"/>
    <xf numFmtId="164" fontId="5" fillId="0" borderId="0" xfId="0" applyNumberFormat="1" applyFont="1" applyAlignment="1">
      <alignment horizontal="center"/>
    </xf>
    <xf numFmtId="164" fontId="1" fillId="0" borderId="0" xfId="0" applyNumberFormat="1" applyFont="1"/>
    <xf numFmtId="164" fontId="3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0" fontId="0" fillId="2" borderId="4" xfId="0" applyFill="1" applyBorder="1"/>
    <xf numFmtId="3" fontId="1" fillId="0" borderId="4" xfId="0" applyNumberFormat="1" applyFont="1" applyBorder="1" applyAlignment="1"/>
    <xf numFmtId="164" fontId="1" fillId="0" borderId="4" xfId="0" applyNumberFormat="1" applyFont="1" applyBorder="1" applyAlignment="1"/>
    <xf numFmtId="3" fontId="3" fillId="0" borderId="4" xfId="0" applyNumberFormat="1" applyFont="1" applyBorder="1" applyAlignment="1"/>
    <xf numFmtId="164" fontId="3" fillId="0" borderId="4" xfId="0" applyNumberFormat="1" applyFont="1" applyBorder="1" applyAlignment="1"/>
    <xf numFmtId="3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/>
    <xf numFmtId="164" fontId="0" fillId="0" borderId="4" xfId="0" applyNumberFormat="1" applyFill="1" applyBorder="1" applyAlignment="1">
      <alignment horizontal="right" wrapText="1"/>
    </xf>
    <xf numFmtId="164" fontId="0" fillId="0" borderId="4" xfId="0" applyNumberFormat="1" applyBorder="1" applyAlignment="1"/>
    <xf numFmtId="164" fontId="0" fillId="2" borderId="4" xfId="0" applyNumberFormat="1" applyFill="1" applyBorder="1" applyAlignment="1">
      <alignment horizontal="right" wrapText="1"/>
    </xf>
    <xf numFmtId="3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3" fontId="0" fillId="0" borderId="4" xfId="0" applyNumberFormat="1" applyFill="1" applyBorder="1" applyAlignment="1">
      <alignment horizontal="right" wrapText="1"/>
    </xf>
    <xf numFmtId="3" fontId="3" fillId="0" borderId="4" xfId="0" applyNumberFormat="1" applyFont="1" applyFill="1" applyBorder="1" applyAlignment="1"/>
    <xf numFmtId="3" fontId="0" fillId="0" borderId="4" xfId="0" applyNumberFormat="1" applyFill="1" applyBorder="1" applyAlignment="1"/>
    <xf numFmtId="164" fontId="0" fillId="0" borderId="4" xfId="0" applyNumberFormat="1" applyFill="1" applyBorder="1" applyAlignment="1"/>
    <xf numFmtId="4" fontId="0" fillId="0" borderId="0" xfId="0" applyNumberFormat="1"/>
    <xf numFmtId="0" fontId="2" fillId="0" borderId="0" xfId="0" applyFont="1" applyFill="1"/>
    <xf numFmtId="44" fontId="3" fillId="0" borderId="4" xfId="2" applyFont="1" applyBorder="1" applyAlignment="1"/>
    <xf numFmtId="3" fontId="0" fillId="0" borderId="11" xfId="0" applyNumberFormat="1" applyFill="1" applyBorder="1" applyAlignment="1"/>
    <xf numFmtId="3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/>
    <xf numFmtId="3" fontId="0" fillId="0" borderId="4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/>
    <xf numFmtId="0" fontId="0" fillId="0" borderId="4" xfId="0" applyFont="1" applyBorder="1"/>
    <xf numFmtId="3" fontId="0" fillId="0" borderId="4" xfId="0" applyNumberFormat="1" applyFont="1" applyBorder="1"/>
    <xf numFmtId="164" fontId="0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64" fontId="3" fillId="0" borderId="4" xfId="2" applyNumberFormat="1" applyFont="1" applyBorder="1"/>
    <xf numFmtId="0" fontId="0" fillId="0" borderId="4" xfId="0" applyFill="1" applyBorder="1" applyAlignment="1">
      <alignment vertical="top" wrapText="1"/>
    </xf>
    <xf numFmtId="8" fontId="0" fillId="0" borderId="4" xfId="0" applyNumberFormat="1" applyFont="1" applyBorder="1"/>
    <xf numFmtId="164" fontId="3" fillId="0" borderId="8" xfId="0" applyNumberFormat="1" applyFont="1" applyFill="1" applyBorder="1"/>
    <xf numFmtId="3" fontId="3" fillId="0" borderId="8" xfId="0" applyNumberFormat="1" applyFont="1" applyBorder="1"/>
    <xf numFmtId="164" fontId="0" fillId="0" borderId="4" xfId="0" applyNumberFormat="1" applyFont="1" applyBorder="1" applyAlignment="1"/>
    <xf numFmtId="3" fontId="3" fillId="0" borderId="0" xfId="0" applyNumberFormat="1" applyFont="1" applyBorder="1" applyAlignment="1"/>
    <xf numFmtId="0" fontId="3" fillId="0" borderId="0" xfId="0" applyFont="1"/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10" fillId="0" borderId="8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438151</xdr:colOff>
      <xdr:row>0</xdr:row>
      <xdr:rowOff>0</xdr:rowOff>
    </xdr:from>
    <xdr:to>
      <xdr:col>5</xdr:col>
      <xdr:colOff>38101</xdr:colOff>
      <xdr:row>3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6" y="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611188</xdr:colOff>
      <xdr:row>2</xdr:row>
      <xdr:rowOff>367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2313" cy="381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207963</xdr:colOff>
      <xdr:row>0</xdr:row>
      <xdr:rowOff>0</xdr:rowOff>
    </xdr:from>
    <xdr:to>
      <xdr:col>4</xdr:col>
      <xdr:colOff>777876</xdr:colOff>
      <xdr:row>2</xdr:row>
      <xdr:rowOff>87313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338" y="0"/>
          <a:ext cx="569913" cy="46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11113</xdr:colOff>
      <xdr:row>2</xdr:row>
      <xdr:rowOff>57150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20713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904875</xdr:colOff>
      <xdr:row>0</xdr:row>
      <xdr:rowOff>0</xdr:rowOff>
    </xdr:from>
    <xdr:to>
      <xdr:col>5</xdr:col>
      <xdr:colOff>381000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2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5238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492125</xdr:colOff>
      <xdr:row>0</xdr:row>
      <xdr:rowOff>1</xdr:rowOff>
    </xdr:from>
    <xdr:to>
      <xdr:col>4</xdr:col>
      <xdr:colOff>962025</xdr:colOff>
      <xdr:row>2</xdr:row>
      <xdr:rowOff>134869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0" y="1"/>
          <a:ext cx="469900" cy="5158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2</xdr:row>
      <xdr:rowOff>167971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4897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962025</xdr:colOff>
      <xdr:row>3</xdr:row>
      <xdr:rowOff>3623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523875" cy="5751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JG%201er%20Trim%2019/PAMERINE%20AVANCE%20DE%20ENTREGABLES%202019%20Dotaciones%201%20%20-%205%20a&#241;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JG%201er%20Trim%2019/DAIF%20DIFUSORES%20FORMATO%20DE%20AVANCE%20DE%20ENTREGABLES%202672%20MAR-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dulce/AVANCE%20DE%20ENTREGABLES%202019%20Raciones%20de%20Desayunos%20Fr&#237;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dulce/AVANCE%20DE%20ENTREGABLES%202019%20Grupos%20de%20Desarrollo%20conformad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JG%201er%20Trim%2019/DAIF%20CAPACITACION%20FORMATO%20DE%20AVANCE%20DE%20ENTREGABLES%205124%20MAR-%20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chanp/Desktop/JG%201er%20Trim%2019/daif%20Prog%20inf%20y%20fam%20FORMATO%20DE%20AVANCE%20DE%20ENTREGABLES%206818%20MAR%20-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formación Trimestral"/>
      <sheetName val="INFORMACIÓN ANUAL"/>
    </sheetNames>
    <sheetDataSet>
      <sheetData sheetId="0">
        <row r="118">
          <cell r="B118">
            <v>0</v>
          </cell>
          <cell r="C118">
            <v>0</v>
          </cell>
          <cell r="D118">
            <v>0</v>
          </cell>
        </row>
      </sheetData>
      <sheetData sheetId="1">
        <row r="118">
          <cell r="B118">
            <v>0</v>
          </cell>
          <cell r="C118">
            <v>0</v>
          </cell>
          <cell r="D118">
            <v>0</v>
          </cell>
        </row>
      </sheetData>
      <sheetData sheetId="2">
        <row r="118">
          <cell r="B118">
            <v>8464</v>
          </cell>
          <cell r="C118">
            <v>2412240</v>
          </cell>
          <cell r="D118">
            <v>2958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izado FEBRERO"/>
      <sheetName val="Municipalizado Marzo"/>
      <sheetName val="Mérida FEBRERO"/>
      <sheetName val="Mérida Marzo"/>
      <sheetName val="Trim1"/>
      <sheetName val="Trim2"/>
      <sheetName val="Trim3"/>
      <sheetName val="Trim4"/>
    </sheetNames>
    <sheetDataSet>
      <sheetData sheetId="0">
        <row r="121">
          <cell r="B121">
            <v>11</v>
          </cell>
          <cell r="D121">
            <v>418</v>
          </cell>
          <cell r="I121">
            <v>25</v>
          </cell>
          <cell r="K121">
            <v>511</v>
          </cell>
        </row>
      </sheetData>
      <sheetData sheetId="1">
        <row r="121">
          <cell r="B121">
            <v>1</v>
          </cell>
          <cell r="D121">
            <v>22</v>
          </cell>
          <cell r="I121">
            <v>39</v>
          </cell>
          <cell r="K121">
            <v>3999</v>
          </cell>
          <cell r="P121">
            <v>25</v>
          </cell>
          <cell r="R121">
            <v>511</v>
          </cell>
        </row>
      </sheetData>
      <sheetData sheetId="2">
        <row r="15">
          <cell r="P15">
            <v>0</v>
          </cell>
          <cell r="Q15">
            <v>0</v>
          </cell>
          <cell r="R15">
            <v>0</v>
          </cell>
        </row>
      </sheetData>
      <sheetData sheetId="3">
        <row r="15">
          <cell r="B15">
            <v>2</v>
          </cell>
          <cell r="D15">
            <v>49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formación Trimestral"/>
      <sheetName val="INFORMACIÓN ANUAL"/>
      <sheetName val="Hoja1"/>
    </sheetNames>
    <sheetDataSet>
      <sheetData sheetId="0">
        <row r="118">
          <cell r="B118">
            <v>0</v>
          </cell>
          <cell r="C118">
            <v>0</v>
          </cell>
          <cell r="D118">
            <v>0</v>
          </cell>
        </row>
      </sheetData>
      <sheetData sheetId="1">
        <row r="118">
          <cell r="B118">
            <v>1107405</v>
          </cell>
          <cell r="C118">
            <v>9516951.2200000025</v>
          </cell>
          <cell r="D118">
            <v>123045</v>
          </cell>
        </row>
      </sheetData>
      <sheetData sheetId="2">
        <row r="118">
          <cell r="B118">
            <v>2334549</v>
          </cell>
          <cell r="C118">
            <v>21407470.29000001</v>
          </cell>
          <cell r="D11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Información Trimestral"/>
      <sheetName val="INFORMACIÓN ANUAL"/>
    </sheetNames>
    <sheetDataSet>
      <sheetData sheetId="0">
        <row r="118">
          <cell r="B118">
            <v>0</v>
          </cell>
          <cell r="C118">
            <v>0</v>
          </cell>
          <cell r="D118">
            <v>0</v>
          </cell>
        </row>
      </sheetData>
      <sheetData sheetId="1">
        <row r="118">
          <cell r="B118">
            <v>23</v>
          </cell>
          <cell r="C118">
            <v>0</v>
          </cell>
          <cell r="D118">
            <v>462</v>
          </cell>
        </row>
      </sheetData>
      <sheetData sheetId="2">
        <row r="118">
          <cell r="B118">
            <v>28</v>
          </cell>
          <cell r="C118">
            <v>0</v>
          </cell>
          <cell r="D118">
            <v>619</v>
          </cell>
        </row>
      </sheetData>
      <sheetData sheetId="3">
        <row r="118">
          <cell r="B118">
            <v>0</v>
          </cell>
        </row>
      </sheetData>
      <sheetData sheetId="4">
        <row r="118">
          <cell r="B118">
            <v>0</v>
          </cell>
        </row>
      </sheetData>
      <sheetData sheetId="5">
        <row r="118">
          <cell r="B118">
            <v>0</v>
          </cell>
        </row>
      </sheetData>
      <sheetData sheetId="6">
        <row r="118">
          <cell r="B118">
            <v>0</v>
          </cell>
        </row>
      </sheetData>
      <sheetData sheetId="7">
        <row r="118">
          <cell r="B118">
            <v>0</v>
          </cell>
        </row>
      </sheetData>
      <sheetData sheetId="8">
        <row r="118">
          <cell r="B118">
            <v>0</v>
          </cell>
        </row>
      </sheetData>
      <sheetData sheetId="9">
        <row r="118">
          <cell r="B118">
            <v>0</v>
          </cell>
        </row>
      </sheetData>
      <sheetData sheetId="10">
        <row r="118">
          <cell r="B118">
            <v>0</v>
          </cell>
        </row>
      </sheetData>
      <sheetData sheetId="11">
        <row r="118">
          <cell r="B118">
            <v>0</v>
          </cell>
        </row>
      </sheetData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izado FEBRERO"/>
      <sheetName val="Mérida FEBRERO"/>
      <sheetName val="Merida MARZO"/>
      <sheetName val="Trim1"/>
      <sheetName val="Trim2"/>
      <sheetName val="Trim3"/>
      <sheetName val="Trim4"/>
    </sheetNames>
    <sheetDataSet>
      <sheetData sheetId="0">
        <row r="121">
          <cell r="B121">
            <v>0</v>
          </cell>
          <cell r="C121">
            <v>0</v>
          </cell>
          <cell r="D121">
            <v>0</v>
          </cell>
        </row>
      </sheetData>
      <sheetData sheetId="1">
        <row r="15">
          <cell r="B15">
            <v>2</v>
          </cell>
          <cell r="C15">
            <v>500</v>
          </cell>
          <cell r="D15">
            <v>40</v>
          </cell>
          <cell r="I15">
            <v>2</v>
          </cell>
          <cell r="K15">
            <v>108</v>
          </cell>
          <cell r="P15">
            <v>0</v>
          </cell>
          <cell r="Q15">
            <v>0</v>
          </cell>
          <cell r="R15">
            <v>0</v>
          </cell>
        </row>
      </sheetData>
      <sheetData sheetId="2">
        <row r="15">
          <cell r="B15">
            <v>1</v>
          </cell>
          <cell r="C15">
            <v>250</v>
          </cell>
          <cell r="D15">
            <v>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izado ENERO"/>
      <sheetName val="Municipalizado FEBRERO"/>
      <sheetName val="Municipalizado MARZO"/>
      <sheetName val="Mérida ENERO"/>
      <sheetName val="Mérida FEBRERO"/>
      <sheetName val="Mérida Marzo"/>
      <sheetName val="Trim1"/>
      <sheetName val="Trim2"/>
      <sheetName val="Trim3"/>
      <sheetName val="Trim4"/>
    </sheetNames>
    <sheetDataSet>
      <sheetData sheetId="0">
        <row r="121">
          <cell r="B121">
            <v>3</v>
          </cell>
          <cell r="D121">
            <v>88</v>
          </cell>
          <cell r="P121">
            <v>2</v>
          </cell>
          <cell r="R121">
            <v>46</v>
          </cell>
        </row>
      </sheetData>
      <sheetData sheetId="1">
        <row r="121">
          <cell r="B121">
            <v>10</v>
          </cell>
          <cell r="D121">
            <v>603</v>
          </cell>
          <cell r="I121">
            <v>12</v>
          </cell>
          <cell r="J121">
            <v>7900</v>
          </cell>
          <cell r="K121">
            <v>1216</v>
          </cell>
          <cell r="P121">
            <v>3</v>
          </cell>
          <cell r="R121">
            <v>152</v>
          </cell>
        </row>
      </sheetData>
      <sheetData sheetId="2">
        <row r="121">
          <cell r="B121">
            <v>8</v>
          </cell>
          <cell r="D121">
            <v>426</v>
          </cell>
          <cell r="I121">
            <v>11</v>
          </cell>
          <cell r="K121">
            <v>1255</v>
          </cell>
          <cell r="P121">
            <v>9</v>
          </cell>
          <cell r="R121">
            <v>332</v>
          </cell>
        </row>
      </sheetData>
      <sheetData sheetId="3">
        <row r="15">
          <cell r="W15">
            <v>285</v>
          </cell>
          <cell r="Y15">
            <v>168</v>
          </cell>
        </row>
      </sheetData>
      <sheetData sheetId="4">
        <row r="14">
          <cell r="W14">
            <v>117</v>
          </cell>
          <cell r="Y14">
            <v>146</v>
          </cell>
        </row>
        <row r="15">
          <cell r="B15">
            <v>2</v>
          </cell>
          <cell r="D15">
            <v>49</v>
          </cell>
        </row>
      </sheetData>
      <sheetData sheetId="5">
        <row r="15">
          <cell r="B15">
            <v>1</v>
          </cell>
          <cell r="D15">
            <v>70</v>
          </cell>
          <cell r="I15">
            <v>1</v>
          </cell>
          <cell r="K15">
            <v>165</v>
          </cell>
          <cell r="P15">
            <v>2</v>
          </cell>
          <cell r="R15">
            <v>154</v>
          </cell>
          <cell r="W15">
            <v>229</v>
          </cell>
          <cell r="Y15">
            <v>255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A5" sqref="A5:E5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13">
      <c r="A1" s="16"/>
      <c r="B1" s="16"/>
      <c r="C1" s="16"/>
      <c r="D1" s="16"/>
      <c r="E1" s="16"/>
    </row>
    <row r="2" spans="1:13">
      <c r="A2" s="16"/>
      <c r="B2" s="16"/>
      <c r="C2" s="16"/>
      <c r="D2" s="16"/>
      <c r="E2" s="16"/>
    </row>
    <row r="3" spans="1:13">
      <c r="A3" s="16"/>
      <c r="B3" s="16"/>
      <c r="C3" s="16"/>
      <c r="D3" s="16"/>
      <c r="E3" s="16"/>
    </row>
    <row r="4" spans="1:13">
      <c r="A4" s="127" t="s">
        <v>126</v>
      </c>
      <c r="B4" s="127"/>
      <c r="C4" s="127"/>
      <c r="D4" s="127"/>
      <c r="E4" s="127"/>
    </row>
    <row r="5" spans="1:13">
      <c r="A5" s="122"/>
      <c r="B5" s="122"/>
      <c r="C5" s="122"/>
      <c r="D5" s="122"/>
      <c r="E5" s="122"/>
    </row>
    <row r="6" spans="1:13" ht="15.75">
      <c r="A6" s="123" t="s">
        <v>0</v>
      </c>
      <c r="B6" s="123"/>
      <c r="C6" s="123"/>
      <c r="D6" s="123"/>
      <c r="E6" s="123"/>
    </row>
    <row r="7" spans="1:13" ht="9.9499999999999993" customHeight="1">
      <c r="A7" s="17"/>
      <c r="B7" s="17"/>
      <c r="C7" s="17"/>
      <c r="D7" s="17"/>
      <c r="E7" s="17"/>
    </row>
    <row r="8" spans="1:13" ht="15.75">
      <c r="A8" s="123" t="s">
        <v>1</v>
      </c>
      <c r="B8" s="123"/>
      <c r="C8" s="123"/>
      <c r="D8" s="123"/>
      <c r="E8" s="123"/>
    </row>
    <row r="9" spans="1:13" ht="15" customHeight="1">
      <c r="A9" s="18"/>
      <c r="B9" s="18"/>
      <c r="C9" s="18"/>
      <c r="D9" s="18"/>
      <c r="E9" s="18"/>
    </row>
    <row r="10" spans="1:13" ht="35.1" customHeight="1">
      <c r="A10" s="124" t="s">
        <v>15</v>
      </c>
      <c r="B10" s="125"/>
      <c r="C10" s="125"/>
      <c r="D10" s="125"/>
      <c r="E10" s="126"/>
      <c r="G10" s="132"/>
      <c r="H10" s="132"/>
      <c r="I10" s="132"/>
      <c r="J10" s="132"/>
      <c r="K10" s="132"/>
      <c r="L10" s="19"/>
      <c r="M10" s="19"/>
    </row>
    <row r="11" spans="1:13">
      <c r="A11" s="16"/>
      <c r="B11" s="16"/>
      <c r="C11" s="16"/>
      <c r="D11" s="16"/>
      <c r="E11" s="16"/>
      <c r="G11" s="19"/>
      <c r="H11" s="19"/>
      <c r="I11" s="19"/>
      <c r="J11" s="19"/>
      <c r="K11" s="19"/>
      <c r="L11" s="19"/>
      <c r="M11" s="19"/>
    </row>
    <row r="12" spans="1:13" ht="20.100000000000001" customHeight="1">
      <c r="A12" s="20" t="s">
        <v>3</v>
      </c>
      <c r="B12" s="20" t="s">
        <v>4</v>
      </c>
      <c r="C12" s="21" t="s">
        <v>5</v>
      </c>
      <c r="D12" s="21" t="s">
        <v>6</v>
      </c>
      <c r="E12" s="21" t="s">
        <v>7</v>
      </c>
    </row>
    <row r="13" spans="1:13" ht="20.100000000000001" customHeight="1">
      <c r="A13" s="128" t="s">
        <v>16</v>
      </c>
      <c r="B13" s="98" t="s">
        <v>9</v>
      </c>
      <c r="C13" s="99">
        <v>1553</v>
      </c>
      <c r="D13" s="100">
        <v>15530</v>
      </c>
      <c r="E13" s="99">
        <v>1183</v>
      </c>
      <c r="G13" s="8"/>
    </row>
    <row r="14" spans="1:13" ht="20.100000000000001" customHeight="1">
      <c r="A14" s="129"/>
      <c r="B14" s="101" t="s">
        <v>10</v>
      </c>
      <c r="C14" s="102">
        <v>1740</v>
      </c>
      <c r="D14" s="103">
        <v>17400</v>
      </c>
      <c r="E14" s="102">
        <v>1056</v>
      </c>
      <c r="G14" s="12"/>
    </row>
    <row r="15" spans="1:13" ht="20.100000000000001" customHeight="1">
      <c r="A15" s="130"/>
      <c r="B15" s="101" t="s">
        <v>11</v>
      </c>
      <c r="C15" s="102">
        <v>1546</v>
      </c>
      <c r="D15" s="103">
        <v>15460</v>
      </c>
      <c r="E15" s="102">
        <v>792</v>
      </c>
    </row>
    <row r="16" spans="1:13" ht="20.100000000000001" customHeight="1">
      <c r="A16" s="131" t="s">
        <v>12</v>
      </c>
      <c r="B16" s="131"/>
      <c r="C16" s="94">
        <f>SUM(C13+C14+C15)</f>
        <v>4839</v>
      </c>
      <c r="D16" s="95">
        <f t="shared" ref="D16:E16" si="0">SUM(D13+D14+D15)</f>
        <v>48390</v>
      </c>
      <c r="E16" s="94">
        <f t="shared" si="0"/>
        <v>3031</v>
      </c>
    </row>
    <row r="17" spans="1:5" ht="20.100000000000001" customHeight="1">
      <c r="A17" s="104"/>
      <c r="B17" s="104"/>
      <c r="C17" s="105"/>
      <c r="D17" s="105"/>
      <c r="E17" s="105"/>
    </row>
    <row r="18" spans="1:5" ht="20.100000000000001" customHeight="1">
      <c r="A18" s="20" t="s">
        <v>3</v>
      </c>
      <c r="B18" s="20" t="s">
        <v>4</v>
      </c>
      <c r="C18" s="96" t="s">
        <v>5</v>
      </c>
      <c r="D18" s="96" t="s">
        <v>6</v>
      </c>
      <c r="E18" s="96" t="s">
        <v>7</v>
      </c>
    </row>
    <row r="19" spans="1:5" ht="20.100000000000001" customHeight="1">
      <c r="A19" s="128" t="s">
        <v>17</v>
      </c>
      <c r="B19" s="98" t="s">
        <v>9</v>
      </c>
      <c r="C19" s="99">
        <v>1124</v>
      </c>
      <c r="D19" s="100">
        <v>11240</v>
      </c>
      <c r="E19" s="99">
        <v>257</v>
      </c>
    </row>
    <row r="20" spans="1:5" ht="20.100000000000001" customHeight="1">
      <c r="A20" s="129"/>
      <c r="B20" s="101" t="s">
        <v>10</v>
      </c>
      <c r="C20" s="102">
        <v>1105</v>
      </c>
      <c r="D20" s="103">
        <v>2210</v>
      </c>
      <c r="E20" s="102">
        <v>249</v>
      </c>
    </row>
    <row r="21" spans="1:5" ht="20.100000000000001" customHeight="1">
      <c r="A21" s="130"/>
      <c r="B21" s="101" t="s">
        <v>11</v>
      </c>
      <c r="C21" s="102">
        <v>1106</v>
      </c>
      <c r="D21" s="103">
        <v>11060</v>
      </c>
      <c r="E21" s="102">
        <v>372</v>
      </c>
    </row>
    <row r="22" spans="1:5" ht="20.100000000000001" customHeight="1">
      <c r="A22" s="131" t="s">
        <v>12</v>
      </c>
      <c r="B22" s="131"/>
      <c r="C22" s="94">
        <f>SUM(C19+C20+C21)</f>
        <v>3335</v>
      </c>
      <c r="D22" s="95">
        <f t="shared" ref="D22:E22" si="1">SUM(D19+D20+D21)</f>
        <v>24510</v>
      </c>
      <c r="E22" s="94">
        <f t="shared" si="1"/>
        <v>878</v>
      </c>
    </row>
    <row r="23" spans="1:5" ht="20.100000000000001" customHeight="1">
      <c r="A23" s="104"/>
      <c r="B23" s="104"/>
      <c r="C23" s="105"/>
      <c r="D23" s="105"/>
      <c r="E23" s="105"/>
    </row>
    <row r="24" spans="1:5" ht="20.100000000000001" customHeight="1">
      <c r="A24" s="20" t="s">
        <v>3</v>
      </c>
      <c r="B24" s="20" t="s">
        <v>4</v>
      </c>
      <c r="C24" s="96" t="s">
        <v>5</v>
      </c>
      <c r="D24" s="96" t="s">
        <v>6</v>
      </c>
      <c r="E24" s="96" t="s">
        <v>7</v>
      </c>
    </row>
    <row r="25" spans="1:5" ht="20.100000000000001" customHeight="1">
      <c r="A25" s="128" t="s">
        <v>18</v>
      </c>
      <c r="B25" s="98" t="s">
        <v>9</v>
      </c>
      <c r="C25" s="99">
        <v>0</v>
      </c>
      <c r="D25" s="100">
        <v>0</v>
      </c>
      <c r="E25" s="99">
        <v>0</v>
      </c>
    </row>
    <row r="26" spans="1:5" ht="20.100000000000001" customHeight="1">
      <c r="A26" s="129"/>
      <c r="B26" s="101" t="s">
        <v>10</v>
      </c>
      <c r="C26" s="102">
        <v>123</v>
      </c>
      <c r="D26" s="103">
        <v>71000</v>
      </c>
      <c r="E26" s="102">
        <v>123</v>
      </c>
    </row>
    <row r="27" spans="1:5" ht="20.100000000000001" customHeight="1">
      <c r="A27" s="130"/>
      <c r="B27" s="101" t="s">
        <v>11</v>
      </c>
      <c r="C27" s="102">
        <v>0</v>
      </c>
      <c r="D27" s="103">
        <v>0</v>
      </c>
      <c r="E27" s="102">
        <v>0</v>
      </c>
    </row>
    <row r="28" spans="1:5" ht="20.100000000000001" customHeight="1">
      <c r="A28" s="131" t="s">
        <v>12</v>
      </c>
      <c r="B28" s="131"/>
      <c r="C28" s="94">
        <f>SUM(C25:C27)</f>
        <v>123</v>
      </c>
      <c r="D28" s="97">
        <f>SUM(D25:D27)</f>
        <v>71000</v>
      </c>
      <c r="E28" s="94">
        <f>SUM(E25:E27)</f>
        <v>123</v>
      </c>
    </row>
    <row r="29" spans="1:5">
      <c r="A29" s="16"/>
      <c r="B29" s="16"/>
      <c r="C29" s="16"/>
      <c r="D29" s="23"/>
      <c r="E29" s="23"/>
    </row>
    <row r="30" spans="1:5">
      <c r="A30" s="16"/>
      <c r="B30" s="16"/>
      <c r="C30" s="16"/>
      <c r="D30" s="16"/>
      <c r="E30" s="16"/>
    </row>
    <row r="31" spans="1:5">
      <c r="A31" s="16"/>
      <c r="B31" s="16"/>
      <c r="C31" s="16"/>
      <c r="D31" s="16"/>
      <c r="E31" s="16"/>
    </row>
  </sheetData>
  <mergeCells count="11">
    <mergeCell ref="A22:B22"/>
    <mergeCell ref="A25:A27"/>
    <mergeCell ref="A28:B28"/>
    <mergeCell ref="G10:K10"/>
    <mergeCell ref="A13:A15"/>
    <mergeCell ref="A16:B16"/>
    <mergeCell ref="A6:E6"/>
    <mergeCell ref="A8:E8"/>
    <mergeCell ref="A10:E10"/>
    <mergeCell ref="A4:E4"/>
    <mergeCell ref="A19:A2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N18"/>
  <sheetViews>
    <sheetView zoomScale="120" zoomScaleNormal="120" workbookViewId="0">
      <selection activeCell="A6" sqref="A6:E18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14" ht="15.75">
      <c r="A4" s="133" t="s">
        <v>0</v>
      </c>
      <c r="B4" s="133"/>
      <c r="C4" s="133"/>
      <c r="D4" s="133"/>
      <c r="E4" s="133"/>
    </row>
    <row r="5" spans="1:14" ht="15" customHeight="1">
      <c r="A5" s="2"/>
      <c r="B5" s="2"/>
      <c r="C5" s="2"/>
      <c r="D5" s="2"/>
      <c r="E5" s="2"/>
    </row>
    <row r="6" spans="1:14" ht="29.25" customHeight="1">
      <c r="A6" s="184" t="s">
        <v>24</v>
      </c>
      <c r="B6" s="184"/>
      <c r="C6" s="184"/>
      <c r="D6" s="184"/>
      <c r="E6" s="184"/>
    </row>
    <row r="7" spans="1:14" ht="15" customHeight="1">
      <c r="A7" s="32"/>
      <c r="B7" s="33"/>
      <c r="C7" s="33"/>
      <c r="D7" s="33"/>
      <c r="E7" s="33"/>
    </row>
    <row r="8" spans="1:14" ht="20.100000000000001" customHeight="1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H8" s="24"/>
      <c r="I8" s="24"/>
      <c r="J8" s="24"/>
      <c r="K8" s="24"/>
      <c r="L8" s="24"/>
      <c r="M8" s="24"/>
      <c r="N8" s="24"/>
    </row>
    <row r="9" spans="1:14" ht="20.100000000000001" customHeight="1">
      <c r="A9" s="137" t="s">
        <v>25</v>
      </c>
      <c r="B9" s="5" t="s">
        <v>9</v>
      </c>
      <c r="C9" s="25">
        <v>0</v>
      </c>
      <c r="D9" s="25">
        <v>0</v>
      </c>
      <c r="E9" s="25">
        <v>0</v>
      </c>
      <c r="G9" s="8"/>
      <c r="H9" s="26"/>
      <c r="I9" s="26"/>
      <c r="J9" s="26"/>
      <c r="K9" s="26"/>
      <c r="L9" s="26"/>
      <c r="M9" s="26"/>
      <c r="N9" s="26"/>
    </row>
    <row r="10" spans="1:14" ht="20.100000000000001" customHeight="1">
      <c r="A10" s="138"/>
      <c r="B10" s="9" t="s">
        <v>10</v>
      </c>
      <c r="C10" s="25">
        <v>0</v>
      </c>
      <c r="D10" s="25">
        <v>0</v>
      </c>
      <c r="E10" s="25">
        <v>0</v>
      </c>
      <c r="G10" s="12"/>
    </row>
    <row r="11" spans="1:14" ht="20.100000000000001" customHeight="1">
      <c r="A11" s="139"/>
      <c r="B11" s="9" t="s">
        <v>11</v>
      </c>
      <c r="C11" s="25">
        <v>68992</v>
      </c>
      <c r="D11" s="25">
        <v>9313920</v>
      </c>
      <c r="E11" s="25">
        <v>23247</v>
      </c>
    </row>
    <row r="12" spans="1:14" ht="20.100000000000001" customHeight="1">
      <c r="A12" s="131" t="s">
        <v>12</v>
      </c>
      <c r="B12" s="131"/>
      <c r="C12" s="27">
        <f>SUM(C9:C11)</f>
        <v>68992</v>
      </c>
      <c r="D12" s="22">
        <f>SUM(D9:D11)</f>
        <v>9313920</v>
      </c>
      <c r="E12" s="27">
        <f>SUM(E9:E11)</f>
        <v>23247</v>
      </c>
    </row>
    <row r="13" spans="1:14" ht="20.100000000000001" customHeight="1"/>
    <row r="14" spans="1:14" ht="20.100000000000001" customHeight="1">
      <c r="A14" s="3" t="s">
        <v>3</v>
      </c>
      <c r="B14" s="3" t="s">
        <v>4</v>
      </c>
      <c r="C14" s="4" t="s">
        <v>5</v>
      </c>
      <c r="D14" s="4" t="s">
        <v>6</v>
      </c>
      <c r="E14" s="4" t="s">
        <v>7</v>
      </c>
    </row>
    <row r="15" spans="1:14" ht="20.100000000000001" customHeight="1">
      <c r="A15" s="137" t="s">
        <v>28</v>
      </c>
      <c r="B15" s="5" t="s">
        <v>9</v>
      </c>
      <c r="C15" s="25">
        <v>0</v>
      </c>
      <c r="D15" s="25">
        <v>0</v>
      </c>
      <c r="E15" s="25">
        <v>0</v>
      </c>
    </row>
    <row r="16" spans="1:14" ht="20.100000000000001" customHeight="1">
      <c r="A16" s="138"/>
      <c r="B16" s="9" t="s">
        <v>10</v>
      </c>
      <c r="C16" s="28">
        <v>0</v>
      </c>
      <c r="D16" s="28">
        <v>0</v>
      </c>
      <c r="E16" s="28">
        <v>0</v>
      </c>
    </row>
    <row r="17" spans="1:5" ht="20.100000000000001" customHeight="1">
      <c r="A17" s="139"/>
      <c r="B17" s="9" t="s">
        <v>11</v>
      </c>
      <c r="C17" s="28">
        <v>3</v>
      </c>
      <c r="D17" s="28">
        <v>0</v>
      </c>
      <c r="E17" s="28">
        <v>2200</v>
      </c>
    </row>
    <row r="18" spans="1:5" ht="20.100000000000001" customHeight="1">
      <c r="A18" s="131" t="s">
        <v>12</v>
      </c>
      <c r="B18" s="131"/>
      <c r="C18" s="27">
        <f>SUM(C15:C17)</f>
        <v>3</v>
      </c>
      <c r="D18" s="22">
        <f>SUM(D15:D17)</f>
        <v>0</v>
      </c>
      <c r="E18" s="27">
        <v>2200</v>
      </c>
    </row>
  </sheetData>
  <mergeCells count="6">
    <mergeCell ref="A18:B18"/>
    <mergeCell ref="A4:E4"/>
    <mergeCell ref="A6:E6"/>
    <mergeCell ref="A9:A11"/>
    <mergeCell ref="A12:B12"/>
    <mergeCell ref="A15:A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13"/>
  <sheetViews>
    <sheetView workbookViewId="0">
      <selection activeCell="A6" sqref="A6:E12"/>
    </sheetView>
  </sheetViews>
  <sheetFormatPr baseColWidth="10" defaultRowHeight="15"/>
  <cols>
    <col min="1" max="1" width="20.7109375" customWidth="1"/>
    <col min="2" max="3" width="15.7109375" customWidth="1"/>
    <col min="4" max="5" width="17.7109375" customWidth="1"/>
    <col min="7" max="7" width="13.5703125" bestFit="1" customWidth="1"/>
  </cols>
  <sheetData>
    <row r="4" spans="1:14" ht="15.75">
      <c r="A4" s="133" t="s">
        <v>0</v>
      </c>
      <c r="B4" s="133"/>
      <c r="C4" s="133"/>
      <c r="D4" s="133"/>
      <c r="E4" s="133"/>
    </row>
    <row r="5" spans="1:14" ht="15" customHeight="1">
      <c r="A5" s="2"/>
      <c r="B5" s="2"/>
      <c r="C5" s="2"/>
      <c r="D5" s="2"/>
      <c r="E5" s="2"/>
    </row>
    <row r="6" spans="1:14" ht="29.25" customHeight="1">
      <c r="A6" s="134" t="s">
        <v>27</v>
      </c>
      <c r="B6" s="135"/>
      <c r="C6" s="135"/>
      <c r="D6" s="135"/>
      <c r="E6" s="136"/>
    </row>
    <row r="7" spans="1:14" ht="15" customHeight="1">
      <c r="A7" s="2"/>
      <c r="B7" s="2"/>
      <c r="C7" s="2"/>
      <c r="D7" s="2"/>
      <c r="E7" s="2"/>
    </row>
    <row r="8" spans="1:14" ht="20.100000000000001" customHeight="1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H8" s="24"/>
      <c r="I8" s="24"/>
      <c r="J8" s="24"/>
      <c r="K8" s="24"/>
      <c r="L8" s="24"/>
      <c r="M8" s="24"/>
      <c r="N8" s="24"/>
    </row>
    <row r="9" spans="1:14" ht="20.100000000000001" customHeight="1">
      <c r="A9" s="137" t="s">
        <v>20</v>
      </c>
      <c r="B9" s="5" t="s">
        <v>9</v>
      </c>
      <c r="C9" s="25">
        <f>[4]Enero!B118</f>
        <v>0</v>
      </c>
      <c r="D9" s="25">
        <f>[4]Enero!C118</f>
        <v>0</v>
      </c>
      <c r="E9" s="25">
        <f>[4]Enero!D118</f>
        <v>0</v>
      </c>
      <c r="G9" s="8"/>
      <c r="H9" s="26"/>
      <c r="I9" s="26"/>
      <c r="J9" s="26"/>
      <c r="K9" s="26"/>
      <c r="L9" s="26"/>
      <c r="M9" s="26"/>
      <c r="N9" s="26"/>
    </row>
    <row r="10" spans="1:14" ht="20.100000000000001" customHeight="1">
      <c r="A10" s="138"/>
      <c r="B10" s="9" t="s">
        <v>10</v>
      </c>
      <c r="C10" s="25">
        <f>[4]Febrero!B118</f>
        <v>23</v>
      </c>
      <c r="D10" s="25">
        <f>[4]Febrero!C118</f>
        <v>0</v>
      </c>
      <c r="E10" s="25">
        <f>[4]Febrero!D118</f>
        <v>462</v>
      </c>
      <c r="G10" s="12"/>
    </row>
    <row r="11" spans="1:14" ht="20.100000000000001" customHeight="1">
      <c r="A11" s="139"/>
      <c r="B11" s="9" t="s">
        <v>11</v>
      </c>
      <c r="C11" s="25">
        <f>[4]Marzo!B118</f>
        <v>28</v>
      </c>
      <c r="D11" s="25">
        <f>[4]Marzo!C118</f>
        <v>0</v>
      </c>
      <c r="E11" s="25">
        <f>[4]Marzo!D118</f>
        <v>619</v>
      </c>
    </row>
    <row r="12" spans="1:14" ht="20.100000000000001" customHeight="1">
      <c r="A12" s="131" t="s">
        <v>12</v>
      </c>
      <c r="B12" s="131"/>
      <c r="C12" s="27">
        <f>SUM(C9:C11)</f>
        <v>51</v>
      </c>
      <c r="D12" s="22">
        <f>SUM(D9:D11)</f>
        <v>0</v>
      </c>
      <c r="E12" s="27">
        <f>SUM(E9:E11)</f>
        <v>1081</v>
      </c>
    </row>
    <row r="13" spans="1:14" ht="20.100000000000001" customHeight="1"/>
  </sheetData>
  <mergeCells count="4">
    <mergeCell ref="A4:E4"/>
    <mergeCell ref="A6:E6"/>
    <mergeCell ref="A9:A11"/>
    <mergeCell ref="A12:B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27"/>
  <sheetViews>
    <sheetView workbookViewId="0">
      <selection activeCell="A8" sqref="A8:E2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  <col min="257" max="257" width="20.7109375" customWidth="1"/>
    <col min="258" max="261" width="15.7109375" customWidth="1"/>
    <col min="263" max="263" width="13.5703125" bestFit="1" customWidth="1"/>
    <col min="513" max="513" width="20.7109375" customWidth="1"/>
    <col min="514" max="517" width="15.7109375" customWidth="1"/>
    <col min="519" max="519" width="13.5703125" bestFit="1" customWidth="1"/>
    <col min="769" max="769" width="20.7109375" customWidth="1"/>
    <col min="770" max="773" width="15.7109375" customWidth="1"/>
    <col min="775" max="775" width="13.5703125" bestFit="1" customWidth="1"/>
    <col min="1025" max="1025" width="20.7109375" customWidth="1"/>
    <col min="1026" max="1029" width="15.7109375" customWidth="1"/>
    <col min="1031" max="1031" width="13.5703125" bestFit="1" customWidth="1"/>
    <col min="1281" max="1281" width="20.7109375" customWidth="1"/>
    <col min="1282" max="1285" width="15.7109375" customWidth="1"/>
    <col min="1287" max="1287" width="13.5703125" bestFit="1" customWidth="1"/>
    <col min="1537" max="1537" width="20.7109375" customWidth="1"/>
    <col min="1538" max="1541" width="15.7109375" customWidth="1"/>
    <col min="1543" max="1543" width="13.5703125" bestFit="1" customWidth="1"/>
    <col min="1793" max="1793" width="20.7109375" customWidth="1"/>
    <col min="1794" max="1797" width="15.7109375" customWidth="1"/>
    <col min="1799" max="1799" width="13.5703125" bestFit="1" customWidth="1"/>
    <col min="2049" max="2049" width="20.7109375" customWidth="1"/>
    <col min="2050" max="2053" width="15.7109375" customWidth="1"/>
    <col min="2055" max="2055" width="13.5703125" bestFit="1" customWidth="1"/>
    <col min="2305" max="2305" width="20.7109375" customWidth="1"/>
    <col min="2306" max="2309" width="15.7109375" customWidth="1"/>
    <col min="2311" max="2311" width="13.5703125" bestFit="1" customWidth="1"/>
    <col min="2561" max="2561" width="20.7109375" customWidth="1"/>
    <col min="2562" max="2565" width="15.7109375" customWidth="1"/>
    <col min="2567" max="2567" width="13.5703125" bestFit="1" customWidth="1"/>
    <col min="2817" max="2817" width="20.7109375" customWidth="1"/>
    <col min="2818" max="2821" width="15.7109375" customWidth="1"/>
    <col min="2823" max="2823" width="13.5703125" bestFit="1" customWidth="1"/>
    <col min="3073" max="3073" width="20.7109375" customWidth="1"/>
    <col min="3074" max="3077" width="15.7109375" customWidth="1"/>
    <col min="3079" max="3079" width="13.5703125" bestFit="1" customWidth="1"/>
    <col min="3329" max="3329" width="20.7109375" customWidth="1"/>
    <col min="3330" max="3333" width="15.7109375" customWidth="1"/>
    <col min="3335" max="3335" width="13.5703125" bestFit="1" customWidth="1"/>
    <col min="3585" max="3585" width="20.7109375" customWidth="1"/>
    <col min="3586" max="3589" width="15.7109375" customWidth="1"/>
    <col min="3591" max="3591" width="13.5703125" bestFit="1" customWidth="1"/>
    <col min="3841" max="3841" width="20.7109375" customWidth="1"/>
    <col min="3842" max="3845" width="15.7109375" customWidth="1"/>
    <col min="3847" max="3847" width="13.5703125" bestFit="1" customWidth="1"/>
    <col min="4097" max="4097" width="20.7109375" customWidth="1"/>
    <col min="4098" max="4101" width="15.7109375" customWidth="1"/>
    <col min="4103" max="4103" width="13.5703125" bestFit="1" customWidth="1"/>
    <col min="4353" max="4353" width="20.7109375" customWidth="1"/>
    <col min="4354" max="4357" width="15.7109375" customWidth="1"/>
    <col min="4359" max="4359" width="13.5703125" bestFit="1" customWidth="1"/>
    <col min="4609" max="4609" width="20.7109375" customWidth="1"/>
    <col min="4610" max="4613" width="15.7109375" customWidth="1"/>
    <col min="4615" max="4615" width="13.5703125" bestFit="1" customWidth="1"/>
    <col min="4865" max="4865" width="20.7109375" customWidth="1"/>
    <col min="4866" max="4869" width="15.7109375" customWidth="1"/>
    <col min="4871" max="4871" width="13.5703125" bestFit="1" customWidth="1"/>
    <col min="5121" max="5121" width="20.7109375" customWidth="1"/>
    <col min="5122" max="5125" width="15.7109375" customWidth="1"/>
    <col min="5127" max="5127" width="13.5703125" bestFit="1" customWidth="1"/>
    <col min="5377" max="5377" width="20.7109375" customWidth="1"/>
    <col min="5378" max="5381" width="15.7109375" customWidth="1"/>
    <col min="5383" max="5383" width="13.5703125" bestFit="1" customWidth="1"/>
    <col min="5633" max="5633" width="20.7109375" customWidth="1"/>
    <col min="5634" max="5637" width="15.7109375" customWidth="1"/>
    <col min="5639" max="5639" width="13.5703125" bestFit="1" customWidth="1"/>
    <col min="5889" max="5889" width="20.7109375" customWidth="1"/>
    <col min="5890" max="5893" width="15.7109375" customWidth="1"/>
    <col min="5895" max="5895" width="13.5703125" bestFit="1" customWidth="1"/>
    <col min="6145" max="6145" width="20.7109375" customWidth="1"/>
    <col min="6146" max="6149" width="15.7109375" customWidth="1"/>
    <col min="6151" max="6151" width="13.5703125" bestFit="1" customWidth="1"/>
    <col min="6401" max="6401" width="20.7109375" customWidth="1"/>
    <col min="6402" max="6405" width="15.7109375" customWidth="1"/>
    <col min="6407" max="6407" width="13.5703125" bestFit="1" customWidth="1"/>
    <col min="6657" max="6657" width="20.7109375" customWidth="1"/>
    <col min="6658" max="6661" width="15.7109375" customWidth="1"/>
    <col min="6663" max="6663" width="13.5703125" bestFit="1" customWidth="1"/>
    <col min="6913" max="6913" width="20.7109375" customWidth="1"/>
    <col min="6914" max="6917" width="15.7109375" customWidth="1"/>
    <col min="6919" max="6919" width="13.5703125" bestFit="1" customWidth="1"/>
    <col min="7169" max="7169" width="20.7109375" customWidth="1"/>
    <col min="7170" max="7173" width="15.7109375" customWidth="1"/>
    <col min="7175" max="7175" width="13.5703125" bestFit="1" customWidth="1"/>
    <col min="7425" max="7425" width="20.7109375" customWidth="1"/>
    <col min="7426" max="7429" width="15.7109375" customWidth="1"/>
    <col min="7431" max="7431" width="13.5703125" bestFit="1" customWidth="1"/>
    <col min="7681" max="7681" width="20.7109375" customWidth="1"/>
    <col min="7682" max="7685" width="15.7109375" customWidth="1"/>
    <col min="7687" max="7687" width="13.5703125" bestFit="1" customWidth="1"/>
    <col min="7937" max="7937" width="20.7109375" customWidth="1"/>
    <col min="7938" max="7941" width="15.7109375" customWidth="1"/>
    <col min="7943" max="7943" width="13.5703125" bestFit="1" customWidth="1"/>
    <col min="8193" max="8193" width="20.7109375" customWidth="1"/>
    <col min="8194" max="8197" width="15.7109375" customWidth="1"/>
    <col min="8199" max="8199" width="13.5703125" bestFit="1" customWidth="1"/>
    <col min="8449" max="8449" width="20.7109375" customWidth="1"/>
    <col min="8450" max="8453" width="15.7109375" customWidth="1"/>
    <col min="8455" max="8455" width="13.5703125" bestFit="1" customWidth="1"/>
    <col min="8705" max="8705" width="20.7109375" customWidth="1"/>
    <col min="8706" max="8709" width="15.7109375" customWidth="1"/>
    <col min="8711" max="8711" width="13.5703125" bestFit="1" customWidth="1"/>
    <col min="8961" max="8961" width="20.7109375" customWidth="1"/>
    <col min="8962" max="8965" width="15.7109375" customWidth="1"/>
    <col min="8967" max="8967" width="13.5703125" bestFit="1" customWidth="1"/>
    <col min="9217" max="9217" width="20.7109375" customWidth="1"/>
    <col min="9218" max="9221" width="15.7109375" customWidth="1"/>
    <col min="9223" max="9223" width="13.5703125" bestFit="1" customWidth="1"/>
    <col min="9473" max="9473" width="20.7109375" customWidth="1"/>
    <col min="9474" max="9477" width="15.7109375" customWidth="1"/>
    <col min="9479" max="9479" width="13.5703125" bestFit="1" customWidth="1"/>
    <col min="9729" max="9729" width="20.7109375" customWidth="1"/>
    <col min="9730" max="9733" width="15.7109375" customWidth="1"/>
    <col min="9735" max="9735" width="13.5703125" bestFit="1" customWidth="1"/>
    <col min="9985" max="9985" width="20.7109375" customWidth="1"/>
    <col min="9986" max="9989" width="15.7109375" customWidth="1"/>
    <col min="9991" max="9991" width="13.5703125" bestFit="1" customWidth="1"/>
    <col min="10241" max="10241" width="20.7109375" customWidth="1"/>
    <col min="10242" max="10245" width="15.7109375" customWidth="1"/>
    <col min="10247" max="10247" width="13.5703125" bestFit="1" customWidth="1"/>
    <col min="10497" max="10497" width="20.7109375" customWidth="1"/>
    <col min="10498" max="10501" width="15.7109375" customWidth="1"/>
    <col min="10503" max="10503" width="13.5703125" bestFit="1" customWidth="1"/>
    <col min="10753" max="10753" width="20.7109375" customWidth="1"/>
    <col min="10754" max="10757" width="15.7109375" customWidth="1"/>
    <col min="10759" max="10759" width="13.5703125" bestFit="1" customWidth="1"/>
    <col min="11009" max="11009" width="20.7109375" customWidth="1"/>
    <col min="11010" max="11013" width="15.7109375" customWidth="1"/>
    <col min="11015" max="11015" width="13.5703125" bestFit="1" customWidth="1"/>
    <col min="11265" max="11265" width="20.7109375" customWidth="1"/>
    <col min="11266" max="11269" width="15.7109375" customWidth="1"/>
    <col min="11271" max="11271" width="13.5703125" bestFit="1" customWidth="1"/>
    <col min="11521" max="11521" width="20.7109375" customWidth="1"/>
    <col min="11522" max="11525" width="15.7109375" customWidth="1"/>
    <col min="11527" max="11527" width="13.5703125" bestFit="1" customWidth="1"/>
    <col min="11777" max="11777" width="20.7109375" customWidth="1"/>
    <col min="11778" max="11781" width="15.7109375" customWidth="1"/>
    <col min="11783" max="11783" width="13.5703125" bestFit="1" customWidth="1"/>
    <col min="12033" max="12033" width="20.7109375" customWidth="1"/>
    <col min="12034" max="12037" width="15.7109375" customWidth="1"/>
    <col min="12039" max="12039" width="13.5703125" bestFit="1" customWidth="1"/>
    <col min="12289" max="12289" width="20.7109375" customWidth="1"/>
    <col min="12290" max="12293" width="15.7109375" customWidth="1"/>
    <col min="12295" max="12295" width="13.5703125" bestFit="1" customWidth="1"/>
    <col min="12545" max="12545" width="20.7109375" customWidth="1"/>
    <col min="12546" max="12549" width="15.7109375" customWidth="1"/>
    <col min="12551" max="12551" width="13.5703125" bestFit="1" customWidth="1"/>
    <col min="12801" max="12801" width="20.7109375" customWidth="1"/>
    <col min="12802" max="12805" width="15.7109375" customWidth="1"/>
    <col min="12807" max="12807" width="13.5703125" bestFit="1" customWidth="1"/>
    <col min="13057" max="13057" width="20.7109375" customWidth="1"/>
    <col min="13058" max="13061" width="15.7109375" customWidth="1"/>
    <col min="13063" max="13063" width="13.5703125" bestFit="1" customWidth="1"/>
    <col min="13313" max="13313" width="20.7109375" customWidth="1"/>
    <col min="13314" max="13317" width="15.7109375" customWidth="1"/>
    <col min="13319" max="13319" width="13.5703125" bestFit="1" customWidth="1"/>
    <col min="13569" max="13569" width="20.7109375" customWidth="1"/>
    <col min="13570" max="13573" width="15.7109375" customWidth="1"/>
    <col min="13575" max="13575" width="13.5703125" bestFit="1" customWidth="1"/>
    <col min="13825" max="13825" width="20.7109375" customWidth="1"/>
    <col min="13826" max="13829" width="15.7109375" customWidth="1"/>
    <col min="13831" max="13831" width="13.5703125" bestFit="1" customWidth="1"/>
    <col min="14081" max="14081" width="20.7109375" customWidth="1"/>
    <col min="14082" max="14085" width="15.7109375" customWidth="1"/>
    <col min="14087" max="14087" width="13.5703125" bestFit="1" customWidth="1"/>
    <col min="14337" max="14337" width="20.7109375" customWidth="1"/>
    <col min="14338" max="14341" width="15.7109375" customWidth="1"/>
    <col min="14343" max="14343" width="13.5703125" bestFit="1" customWidth="1"/>
    <col min="14593" max="14593" width="20.7109375" customWidth="1"/>
    <col min="14594" max="14597" width="15.7109375" customWidth="1"/>
    <col min="14599" max="14599" width="13.5703125" bestFit="1" customWidth="1"/>
    <col min="14849" max="14849" width="20.7109375" customWidth="1"/>
    <col min="14850" max="14853" width="15.7109375" customWidth="1"/>
    <col min="14855" max="14855" width="13.5703125" bestFit="1" customWidth="1"/>
    <col min="15105" max="15105" width="20.7109375" customWidth="1"/>
    <col min="15106" max="15109" width="15.7109375" customWidth="1"/>
    <col min="15111" max="15111" width="13.5703125" bestFit="1" customWidth="1"/>
    <col min="15361" max="15361" width="20.7109375" customWidth="1"/>
    <col min="15362" max="15365" width="15.7109375" customWidth="1"/>
    <col min="15367" max="15367" width="13.5703125" bestFit="1" customWidth="1"/>
    <col min="15617" max="15617" width="20.7109375" customWidth="1"/>
    <col min="15618" max="15621" width="15.7109375" customWidth="1"/>
    <col min="15623" max="15623" width="13.5703125" bestFit="1" customWidth="1"/>
    <col min="15873" max="15873" width="20.7109375" customWidth="1"/>
    <col min="15874" max="15877" width="15.7109375" customWidth="1"/>
    <col min="15879" max="15879" width="13.5703125" bestFit="1" customWidth="1"/>
    <col min="16129" max="16129" width="20.7109375" customWidth="1"/>
    <col min="16130" max="16133" width="15.7109375" customWidth="1"/>
    <col min="16135" max="16135" width="13.5703125" bestFit="1" customWidth="1"/>
  </cols>
  <sheetData>
    <row r="4" spans="1:7" ht="15.75">
      <c r="A4" s="133" t="s">
        <v>0</v>
      </c>
      <c r="B4" s="133"/>
      <c r="C4" s="133"/>
      <c r="D4" s="133"/>
      <c r="E4" s="133"/>
    </row>
    <row r="5" spans="1:7" ht="9.9499999999999993" customHeight="1">
      <c r="A5" s="1"/>
      <c r="B5" s="1"/>
      <c r="C5" s="1"/>
      <c r="D5" s="1"/>
      <c r="E5" s="1"/>
    </row>
    <row r="6" spans="1:7" ht="15.75">
      <c r="A6" s="133" t="s">
        <v>1</v>
      </c>
      <c r="B6" s="133"/>
      <c r="C6" s="133"/>
      <c r="D6" s="133"/>
      <c r="E6" s="133"/>
    </row>
    <row r="7" spans="1:7" ht="15" customHeight="1">
      <c r="A7" s="2"/>
      <c r="B7" s="2"/>
      <c r="C7" s="2"/>
      <c r="D7" s="2"/>
      <c r="E7" s="2"/>
    </row>
    <row r="8" spans="1:7" ht="48" customHeight="1">
      <c r="A8" s="144" t="s">
        <v>48</v>
      </c>
      <c r="B8" s="145"/>
      <c r="C8" s="145"/>
      <c r="D8" s="145"/>
      <c r="E8" s="146"/>
    </row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37" t="s">
        <v>114</v>
      </c>
      <c r="B11" s="5" t="s">
        <v>9</v>
      </c>
      <c r="C11" s="25">
        <f>+'[5]Municipalizado FEBRERO'!B121</f>
        <v>0</v>
      </c>
      <c r="D11" s="41">
        <f>+'[5]Municipalizado FEBRERO'!C121</f>
        <v>0</v>
      </c>
      <c r="E11" s="25">
        <f>+'[5]Municipalizado FEBRERO'!D121</f>
        <v>0</v>
      </c>
      <c r="G11" s="8"/>
    </row>
    <row r="12" spans="1:7" ht="20.100000000000001" customHeight="1">
      <c r="A12" s="138"/>
      <c r="B12" s="9" t="s">
        <v>10</v>
      </c>
      <c r="C12" s="28">
        <f>'[5]Mérida FEBRERO'!B15</f>
        <v>2</v>
      </c>
      <c r="D12" s="28">
        <f>'[5]Mérida FEBRERO'!C15</f>
        <v>500</v>
      </c>
      <c r="E12" s="28">
        <f>'[5]Mérida FEBRERO'!D15</f>
        <v>40</v>
      </c>
      <c r="G12" s="12"/>
    </row>
    <row r="13" spans="1:7" ht="20.100000000000001" customHeight="1">
      <c r="A13" s="139"/>
      <c r="B13" s="9" t="s">
        <v>11</v>
      </c>
      <c r="C13" s="28">
        <f>'[5]Merida MARZO'!B15</f>
        <v>1</v>
      </c>
      <c r="D13" s="28">
        <f>'[5]Merida MARZO'!C15</f>
        <v>250</v>
      </c>
      <c r="E13" s="28">
        <f>'[5]Merida MARZO'!D15</f>
        <v>50</v>
      </c>
    </row>
    <row r="14" spans="1:7" ht="20.100000000000001" customHeight="1">
      <c r="A14" s="131" t="s">
        <v>12</v>
      </c>
      <c r="B14" s="131"/>
      <c r="C14" s="27">
        <f>SUM(C11:C13)</f>
        <v>3</v>
      </c>
      <c r="D14" s="56">
        <f>SUM(D11:D13)</f>
        <v>750</v>
      </c>
      <c r="E14" s="27">
        <f>SUM(E11:E13)</f>
        <v>90</v>
      </c>
    </row>
    <row r="15" spans="1:7" ht="20.100000000000001" customHeight="1"/>
    <row r="16" spans="1:7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 ht="20.100000000000001" customHeight="1">
      <c r="A17" s="137" t="s">
        <v>115</v>
      </c>
      <c r="B17" s="5" t="s">
        <v>9</v>
      </c>
      <c r="C17" s="25">
        <v>49</v>
      </c>
      <c r="D17" s="25">
        <v>9500</v>
      </c>
      <c r="E17" s="25">
        <v>902</v>
      </c>
    </row>
    <row r="18" spans="1:5" ht="20.100000000000001" customHeight="1">
      <c r="A18" s="138"/>
      <c r="B18" s="9" t="s">
        <v>10</v>
      </c>
      <c r="C18" s="28">
        <f>'[5]Mérida FEBRERO'!I15</f>
        <v>2</v>
      </c>
      <c r="D18" s="28">
        <v>0</v>
      </c>
      <c r="E18" s="28">
        <f>'[5]Mérida FEBRERO'!K15</f>
        <v>108</v>
      </c>
    </row>
    <row r="19" spans="1:5" ht="20.100000000000001" customHeight="1">
      <c r="A19" s="139"/>
      <c r="B19" s="9" t="s">
        <v>11</v>
      </c>
      <c r="C19" s="28">
        <v>0</v>
      </c>
      <c r="D19" s="51">
        <v>0</v>
      </c>
      <c r="E19" s="28">
        <v>0</v>
      </c>
    </row>
    <row r="20" spans="1:5" ht="20.100000000000001" customHeight="1">
      <c r="A20" s="131" t="s">
        <v>12</v>
      </c>
      <c r="B20" s="131"/>
      <c r="C20" s="27">
        <f>SUM(C17:C19)</f>
        <v>51</v>
      </c>
      <c r="D20" s="56">
        <f>SUM(D17:D19)</f>
        <v>9500</v>
      </c>
      <c r="E20" s="27">
        <f>SUM(E17:E19)</f>
        <v>1010</v>
      </c>
    </row>
    <row r="21" spans="1:5" ht="20.100000000000001" customHeight="1"/>
    <row r="22" spans="1:5" ht="20.100000000000001" customHeight="1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 ht="20.100000000000001" customHeight="1">
      <c r="A23" s="137" t="s">
        <v>116</v>
      </c>
      <c r="B23" s="5" t="s">
        <v>9</v>
      </c>
      <c r="C23" s="25">
        <f>+'[5]Mérida FEBRERO'!P15</f>
        <v>0</v>
      </c>
      <c r="D23" s="25">
        <f>+'[5]Mérida FEBRERO'!Q15</f>
        <v>0</v>
      </c>
      <c r="E23" s="25">
        <f>+'[5]Mérida FEBRERO'!R15</f>
        <v>0</v>
      </c>
    </row>
    <row r="24" spans="1:5" ht="20.100000000000001" customHeight="1">
      <c r="A24" s="138"/>
      <c r="B24" s="9" t="s">
        <v>10</v>
      </c>
      <c r="C24" s="28">
        <v>0</v>
      </c>
      <c r="D24" s="28">
        <v>0</v>
      </c>
      <c r="E24" s="28">
        <v>0</v>
      </c>
    </row>
    <row r="25" spans="1:5" ht="20.100000000000001" customHeight="1">
      <c r="A25" s="139"/>
      <c r="B25" s="9" t="s">
        <v>11</v>
      </c>
      <c r="C25" s="28">
        <v>0</v>
      </c>
      <c r="D25" s="28">
        <v>0</v>
      </c>
      <c r="E25" s="28">
        <v>0</v>
      </c>
    </row>
    <row r="26" spans="1:5" ht="20.100000000000001" customHeight="1">
      <c r="A26" s="131" t="s">
        <v>12</v>
      </c>
      <c r="B26" s="131"/>
      <c r="C26" s="27">
        <f>SUM(C23:C25)</f>
        <v>0</v>
      </c>
      <c r="D26" s="54">
        <f>SUM(D23:D25)</f>
        <v>0</v>
      </c>
      <c r="E26" s="27">
        <f>SUM(E23:E25)</f>
        <v>0</v>
      </c>
    </row>
    <row r="27" spans="1:5" ht="20.100000000000001" customHeight="1"/>
  </sheetData>
  <mergeCells count="9">
    <mergeCell ref="A20:B20"/>
    <mergeCell ref="A23:A25"/>
    <mergeCell ref="A26:B26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39"/>
  <sheetViews>
    <sheetView zoomScale="120" zoomScaleNormal="120" workbookViewId="0">
      <selection activeCell="A35" sqref="A35:E39"/>
    </sheetView>
  </sheetViews>
  <sheetFormatPr baseColWidth="10" defaultRowHeight="15"/>
  <cols>
    <col min="1" max="1" width="20.7109375" customWidth="1"/>
    <col min="2" max="4" width="15.7109375" customWidth="1"/>
    <col min="5" max="5" width="16.7109375" customWidth="1"/>
    <col min="7" max="7" width="13.5703125" bestFit="1" customWidth="1"/>
    <col min="257" max="257" width="20.7109375" customWidth="1"/>
    <col min="258" max="260" width="15.7109375" customWidth="1"/>
    <col min="261" max="261" width="16.7109375" customWidth="1"/>
    <col min="263" max="263" width="13.5703125" bestFit="1" customWidth="1"/>
    <col min="513" max="513" width="20.7109375" customWidth="1"/>
    <col min="514" max="516" width="15.7109375" customWidth="1"/>
    <col min="517" max="517" width="16.7109375" customWidth="1"/>
    <col min="519" max="519" width="13.5703125" bestFit="1" customWidth="1"/>
    <col min="769" max="769" width="20.7109375" customWidth="1"/>
    <col min="770" max="772" width="15.7109375" customWidth="1"/>
    <col min="773" max="773" width="16.7109375" customWidth="1"/>
    <col min="775" max="775" width="13.5703125" bestFit="1" customWidth="1"/>
    <col min="1025" max="1025" width="20.7109375" customWidth="1"/>
    <col min="1026" max="1028" width="15.7109375" customWidth="1"/>
    <col min="1029" max="1029" width="16.7109375" customWidth="1"/>
    <col min="1031" max="1031" width="13.5703125" bestFit="1" customWidth="1"/>
    <col min="1281" max="1281" width="20.7109375" customWidth="1"/>
    <col min="1282" max="1284" width="15.7109375" customWidth="1"/>
    <col min="1285" max="1285" width="16.7109375" customWidth="1"/>
    <col min="1287" max="1287" width="13.5703125" bestFit="1" customWidth="1"/>
    <col min="1537" max="1537" width="20.7109375" customWidth="1"/>
    <col min="1538" max="1540" width="15.7109375" customWidth="1"/>
    <col min="1541" max="1541" width="16.7109375" customWidth="1"/>
    <col min="1543" max="1543" width="13.5703125" bestFit="1" customWidth="1"/>
    <col min="1793" max="1793" width="20.7109375" customWidth="1"/>
    <col min="1794" max="1796" width="15.7109375" customWidth="1"/>
    <col min="1797" max="1797" width="16.7109375" customWidth="1"/>
    <col min="1799" max="1799" width="13.5703125" bestFit="1" customWidth="1"/>
    <col min="2049" max="2049" width="20.7109375" customWidth="1"/>
    <col min="2050" max="2052" width="15.7109375" customWidth="1"/>
    <col min="2053" max="2053" width="16.7109375" customWidth="1"/>
    <col min="2055" max="2055" width="13.5703125" bestFit="1" customWidth="1"/>
    <col min="2305" max="2305" width="20.7109375" customWidth="1"/>
    <col min="2306" max="2308" width="15.7109375" customWidth="1"/>
    <col min="2309" max="2309" width="16.7109375" customWidth="1"/>
    <col min="2311" max="2311" width="13.5703125" bestFit="1" customWidth="1"/>
    <col min="2561" max="2561" width="20.7109375" customWidth="1"/>
    <col min="2562" max="2564" width="15.7109375" customWidth="1"/>
    <col min="2565" max="2565" width="16.7109375" customWidth="1"/>
    <col min="2567" max="2567" width="13.5703125" bestFit="1" customWidth="1"/>
    <col min="2817" max="2817" width="20.7109375" customWidth="1"/>
    <col min="2818" max="2820" width="15.7109375" customWidth="1"/>
    <col min="2821" max="2821" width="16.7109375" customWidth="1"/>
    <col min="2823" max="2823" width="13.5703125" bestFit="1" customWidth="1"/>
    <col min="3073" max="3073" width="20.7109375" customWidth="1"/>
    <col min="3074" max="3076" width="15.7109375" customWidth="1"/>
    <col min="3077" max="3077" width="16.7109375" customWidth="1"/>
    <col min="3079" max="3079" width="13.5703125" bestFit="1" customWidth="1"/>
    <col min="3329" max="3329" width="20.7109375" customWidth="1"/>
    <col min="3330" max="3332" width="15.7109375" customWidth="1"/>
    <col min="3333" max="3333" width="16.7109375" customWidth="1"/>
    <col min="3335" max="3335" width="13.5703125" bestFit="1" customWidth="1"/>
    <col min="3585" max="3585" width="20.7109375" customWidth="1"/>
    <col min="3586" max="3588" width="15.7109375" customWidth="1"/>
    <col min="3589" max="3589" width="16.7109375" customWidth="1"/>
    <col min="3591" max="3591" width="13.5703125" bestFit="1" customWidth="1"/>
    <col min="3841" max="3841" width="20.7109375" customWidth="1"/>
    <col min="3842" max="3844" width="15.7109375" customWidth="1"/>
    <col min="3845" max="3845" width="16.7109375" customWidth="1"/>
    <col min="3847" max="3847" width="13.5703125" bestFit="1" customWidth="1"/>
    <col min="4097" max="4097" width="20.7109375" customWidth="1"/>
    <col min="4098" max="4100" width="15.7109375" customWidth="1"/>
    <col min="4101" max="4101" width="16.7109375" customWidth="1"/>
    <col min="4103" max="4103" width="13.5703125" bestFit="1" customWidth="1"/>
    <col min="4353" max="4353" width="20.7109375" customWidth="1"/>
    <col min="4354" max="4356" width="15.7109375" customWidth="1"/>
    <col min="4357" max="4357" width="16.7109375" customWidth="1"/>
    <col min="4359" max="4359" width="13.5703125" bestFit="1" customWidth="1"/>
    <col min="4609" max="4609" width="20.7109375" customWidth="1"/>
    <col min="4610" max="4612" width="15.7109375" customWidth="1"/>
    <col min="4613" max="4613" width="16.7109375" customWidth="1"/>
    <col min="4615" max="4615" width="13.5703125" bestFit="1" customWidth="1"/>
    <col min="4865" max="4865" width="20.7109375" customWidth="1"/>
    <col min="4866" max="4868" width="15.7109375" customWidth="1"/>
    <col min="4869" max="4869" width="16.7109375" customWidth="1"/>
    <col min="4871" max="4871" width="13.5703125" bestFit="1" customWidth="1"/>
    <col min="5121" max="5121" width="20.7109375" customWidth="1"/>
    <col min="5122" max="5124" width="15.7109375" customWidth="1"/>
    <col min="5125" max="5125" width="16.7109375" customWidth="1"/>
    <col min="5127" max="5127" width="13.5703125" bestFit="1" customWidth="1"/>
    <col min="5377" max="5377" width="20.7109375" customWidth="1"/>
    <col min="5378" max="5380" width="15.7109375" customWidth="1"/>
    <col min="5381" max="5381" width="16.7109375" customWidth="1"/>
    <col min="5383" max="5383" width="13.5703125" bestFit="1" customWidth="1"/>
    <col min="5633" max="5633" width="20.7109375" customWidth="1"/>
    <col min="5634" max="5636" width="15.7109375" customWidth="1"/>
    <col min="5637" max="5637" width="16.7109375" customWidth="1"/>
    <col min="5639" max="5639" width="13.5703125" bestFit="1" customWidth="1"/>
    <col min="5889" max="5889" width="20.7109375" customWidth="1"/>
    <col min="5890" max="5892" width="15.7109375" customWidth="1"/>
    <col min="5893" max="5893" width="16.7109375" customWidth="1"/>
    <col min="5895" max="5895" width="13.5703125" bestFit="1" customWidth="1"/>
    <col min="6145" max="6145" width="20.7109375" customWidth="1"/>
    <col min="6146" max="6148" width="15.7109375" customWidth="1"/>
    <col min="6149" max="6149" width="16.7109375" customWidth="1"/>
    <col min="6151" max="6151" width="13.5703125" bestFit="1" customWidth="1"/>
    <col min="6401" max="6401" width="20.7109375" customWidth="1"/>
    <col min="6402" max="6404" width="15.7109375" customWidth="1"/>
    <col min="6405" max="6405" width="16.7109375" customWidth="1"/>
    <col min="6407" max="6407" width="13.5703125" bestFit="1" customWidth="1"/>
    <col min="6657" max="6657" width="20.7109375" customWidth="1"/>
    <col min="6658" max="6660" width="15.7109375" customWidth="1"/>
    <col min="6661" max="6661" width="16.7109375" customWidth="1"/>
    <col min="6663" max="6663" width="13.5703125" bestFit="1" customWidth="1"/>
    <col min="6913" max="6913" width="20.7109375" customWidth="1"/>
    <col min="6914" max="6916" width="15.7109375" customWidth="1"/>
    <col min="6917" max="6917" width="16.7109375" customWidth="1"/>
    <col min="6919" max="6919" width="13.5703125" bestFit="1" customWidth="1"/>
    <col min="7169" max="7169" width="20.7109375" customWidth="1"/>
    <col min="7170" max="7172" width="15.7109375" customWidth="1"/>
    <col min="7173" max="7173" width="16.7109375" customWidth="1"/>
    <col min="7175" max="7175" width="13.5703125" bestFit="1" customWidth="1"/>
    <col min="7425" max="7425" width="20.7109375" customWidth="1"/>
    <col min="7426" max="7428" width="15.7109375" customWidth="1"/>
    <col min="7429" max="7429" width="16.7109375" customWidth="1"/>
    <col min="7431" max="7431" width="13.5703125" bestFit="1" customWidth="1"/>
    <col min="7681" max="7681" width="20.7109375" customWidth="1"/>
    <col min="7682" max="7684" width="15.7109375" customWidth="1"/>
    <col min="7685" max="7685" width="16.7109375" customWidth="1"/>
    <col min="7687" max="7687" width="13.5703125" bestFit="1" customWidth="1"/>
    <col min="7937" max="7937" width="20.7109375" customWidth="1"/>
    <col min="7938" max="7940" width="15.7109375" customWidth="1"/>
    <col min="7941" max="7941" width="16.7109375" customWidth="1"/>
    <col min="7943" max="7943" width="13.5703125" bestFit="1" customWidth="1"/>
    <col min="8193" max="8193" width="20.7109375" customWidth="1"/>
    <col min="8194" max="8196" width="15.7109375" customWidth="1"/>
    <col min="8197" max="8197" width="16.7109375" customWidth="1"/>
    <col min="8199" max="8199" width="13.5703125" bestFit="1" customWidth="1"/>
    <col min="8449" max="8449" width="20.7109375" customWidth="1"/>
    <col min="8450" max="8452" width="15.7109375" customWidth="1"/>
    <col min="8453" max="8453" width="16.7109375" customWidth="1"/>
    <col min="8455" max="8455" width="13.5703125" bestFit="1" customWidth="1"/>
    <col min="8705" max="8705" width="20.7109375" customWidth="1"/>
    <col min="8706" max="8708" width="15.7109375" customWidth="1"/>
    <col min="8709" max="8709" width="16.7109375" customWidth="1"/>
    <col min="8711" max="8711" width="13.5703125" bestFit="1" customWidth="1"/>
    <col min="8961" max="8961" width="20.7109375" customWidth="1"/>
    <col min="8962" max="8964" width="15.7109375" customWidth="1"/>
    <col min="8965" max="8965" width="16.7109375" customWidth="1"/>
    <col min="8967" max="8967" width="13.5703125" bestFit="1" customWidth="1"/>
    <col min="9217" max="9217" width="20.7109375" customWidth="1"/>
    <col min="9218" max="9220" width="15.7109375" customWidth="1"/>
    <col min="9221" max="9221" width="16.7109375" customWidth="1"/>
    <col min="9223" max="9223" width="13.5703125" bestFit="1" customWidth="1"/>
    <col min="9473" max="9473" width="20.7109375" customWidth="1"/>
    <col min="9474" max="9476" width="15.7109375" customWidth="1"/>
    <col min="9477" max="9477" width="16.7109375" customWidth="1"/>
    <col min="9479" max="9479" width="13.5703125" bestFit="1" customWidth="1"/>
    <col min="9729" max="9729" width="20.7109375" customWidth="1"/>
    <col min="9730" max="9732" width="15.7109375" customWidth="1"/>
    <col min="9733" max="9733" width="16.7109375" customWidth="1"/>
    <col min="9735" max="9735" width="13.5703125" bestFit="1" customWidth="1"/>
    <col min="9985" max="9985" width="20.7109375" customWidth="1"/>
    <col min="9986" max="9988" width="15.7109375" customWidth="1"/>
    <col min="9989" max="9989" width="16.7109375" customWidth="1"/>
    <col min="9991" max="9991" width="13.5703125" bestFit="1" customWidth="1"/>
    <col min="10241" max="10241" width="20.7109375" customWidth="1"/>
    <col min="10242" max="10244" width="15.7109375" customWidth="1"/>
    <col min="10245" max="10245" width="16.7109375" customWidth="1"/>
    <col min="10247" max="10247" width="13.5703125" bestFit="1" customWidth="1"/>
    <col min="10497" max="10497" width="20.7109375" customWidth="1"/>
    <col min="10498" max="10500" width="15.7109375" customWidth="1"/>
    <col min="10501" max="10501" width="16.7109375" customWidth="1"/>
    <col min="10503" max="10503" width="13.5703125" bestFit="1" customWidth="1"/>
    <col min="10753" max="10753" width="20.7109375" customWidth="1"/>
    <col min="10754" max="10756" width="15.7109375" customWidth="1"/>
    <col min="10757" max="10757" width="16.7109375" customWidth="1"/>
    <col min="10759" max="10759" width="13.5703125" bestFit="1" customWidth="1"/>
    <col min="11009" max="11009" width="20.7109375" customWidth="1"/>
    <col min="11010" max="11012" width="15.7109375" customWidth="1"/>
    <col min="11013" max="11013" width="16.7109375" customWidth="1"/>
    <col min="11015" max="11015" width="13.5703125" bestFit="1" customWidth="1"/>
    <col min="11265" max="11265" width="20.7109375" customWidth="1"/>
    <col min="11266" max="11268" width="15.7109375" customWidth="1"/>
    <col min="11269" max="11269" width="16.7109375" customWidth="1"/>
    <col min="11271" max="11271" width="13.5703125" bestFit="1" customWidth="1"/>
    <col min="11521" max="11521" width="20.7109375" customWidth="1"/>
    <col min="11522" max="11524" width="15.7109375" customWidth="1"/>
    <col min="11525" max="11525" width="16.7109375" customWidth="1"/>
    <col min="11527" max="11527" width="13.5703125" bestFit="1" customWidth="1"/>
    <col min="11777" max="11777" width="20.7109375" customWidth="1"/>
    <col min="11778" max="11780" width="15.7109375" customWidth="1"/>
    <col min="11781" max="11781" width="16.7109375" customWidth="1"/>
    <col min="11783" max="11783" width="13.5703125" bestFit="1" customWidth="1"/>
    <col min="12033" max="12033" width="20.7109375" customWidth="1"/>
    <col min="12034" max="12036" width="15.7109375" customWidth="1"/>
    <col min="12037" max="12037" width="16.7109375" customWidth="1"/>
    <col min="12039" max="12039" width="13.5703125" bestFit="1" customWidth="1"/>
    <col min="12289" max="12289" width="20.7109375" customWidth="1"/>
    <col min="12290" max="12292" width="15.7109375" customWidth="1"/>
    <col min="12293" max="12293" width="16.7109375" customWidth="1"/>
    <col min="12295" max="12295" width="13.5703125" bestFit="1" customWidth="1"/>
    <col min="12545" max="12545" width="20.7109375" customWidth="1"/>
    <col min="12546" max="12548" width="15.7109375" customWidth="1"/>
    <col min="12549" max="12549" width="16.7109375" customWidth="1"/>
    <col min="12551" max="12551" width="13.5703125" bestFit="1" customWidth="1"/>
    <col min="12801" max="12801" width="20.7109375" customWidth="1"/>
    <col min="12802" max="12804" width="15.7109375" customWidth="1"/>
    <col min="12805" max="12805" width="16.7109375" customWidth="1"/>
    <col min="12807" max="12807" width="13.5703125" bestFit="1" customWidth="1"/>
    <col min="13057" max="13057" width="20.7109375" customWidth="1"/>
    <col min="13058" max="13060" width="15.7109375" customWidth="1"/>
    <col min="13061" max="13061" width="16.7109375" customWidth="1"/>
    <col min="13063" max="13063" width="13.5703125" bestFit="1" customWidth="1"/>
    <col min="13313" max="13313" width="20.7109375" customWidth="1"/>
    <col min="13314" max="13316" width="15.7109375" customWidth="1"/>
    <col min="13317" max="13317" width="16.7109375" customWidth="1"/>
    <col min="13319" max="13319" width="13.5703125" bestFit="1" customWidth="1"/>
    <col min="13569" max="13569" width="20.7109375" customWidth="1"/>
    <col min="13570" max="13572" width="15.7109375" customWidth="1"/>
    <col min="13573" max="13573" width="16.7109375" customWidth="1"/>
    <col min="13575" max="13575" width="13.5703125" bestFit="1" customWidth="1"/>
    <col min="13825" max="13825" width="20.7109375" customWidth="1"/>
    <col min="13826" max="13828" width="15.7109375" customWidth="1"/>
    <col min="13829" max="13829" width="16.7109375" customWidth="1"/>
    <col min="13831" max="13831" width="13.5703125" bestFit="1" customWidth="1"/>
    <col min="14081" max="14081" width="20.7109375" customWidth="1"/>
    <col min="14082" max="14084" width="15.7109375" customWidth="1"/>
    <col min="14085" max="14085" width="16.7109375" customWidth="1"/>
    <col min="14087" max="14087" width="13.5703125" bestFit="1" customWidth="1"/>
    <col min="14337" max="14337" width="20.7109375" customWidth="1"/>
    <col min="14338" max="14340" width="15.7109375" customWidth="1"/>
    <col min="14341" max="14341" width="16.7109375" customWidth="1"/>
    <col min="14343" max="14343" width="13.5703125" bestFit="1" customWidth="1"/>
    <col min="14593" max="14593" width="20.7109375" customWidth="1"/>
    <col min="14594" max="14596" width="15.7109375" customWidth="1"/>
    <col min="14597" max="14597" width="16.7109375" customWidth="1"/>
    <col min="14599" max="14599" width="13.5703125" bestFit="1" customWidth="1"/>
    <col min="14849" max="14849" width="20.7109375" customWidth="1"/>
    <col min="14850" max="14852" width="15.7109375" customWidth="1"/>
    <col min="14853" max="14853" width="16.7109375" customWidth="1"/>
    <col min="14855" max="14855" width="13.5703125" bestFit="1" customWidth="1"/>
    <col min="15105" max="15105" width="20.7109375" customWidth="1"/>
    <col min="15106" max="15108" width="15.7109375" customWidth="1"/>
    <col min="15109" max="15109" width="16.7109375" customWidth="1"/>
    <col min="15111" max="15111" width="13.5703125" bestFit="1" customWidth="1"/>
    <col min="15361" max="15361" width="20.7109375" customWidth="1"/>
    <col min="15362" max="15364" width="15.7109375" customWidth="1"/>
    <col min="15365" max="15365" width="16.7109375" customWidth="1"/>
    <col min="15367" max="15367" width="13.5703125" bestFit="1" customWidth="1"/>
    <col min="15617" max="15617" width="20.7109375" customWidth="1"/>
    <col min="15618" max="15620" width="15.7109375" customWidth="1"/>
    <col min="15621" max="15621" width="16.7109375" customWidth="1"/>
    <col min="15623" max="15623" width="13.5703125" bestFit="1" customWidth="1"/>
    <col min="15873" max="15873" width="20.7109375" customWidth="1"/>
    <col min="15874" max="15876" width="15.7109375" customWidth="1"/>
    <col min="15877" max="15877" width="16.7109375" customWidth="1"/>
    <col min="15879" max="15879" width="13.5703125" bestFit="1" customWidth="1"/>
    <col min="16129" max="16129" width="20.7109375" customWidth="1"/>
    <col min="16130" max="16132" width="15.7109375" customWidth="1"/>
    <col min="16133" max="16133" width="16.7109375" customWidth="1"/>
    <col min="16135" max="16135" width="13.5703125" bestFit="1" customWidth="1"/>
  </cols>
  <sheetData>
    <row r="4" spans="1:7" ht="15.75">
      <c r="A4" s="133" t="s">
        <v>0</v>
      </c>
      <c r="B4" s="133"/>
      <c r="C4" s="133"/>
      <c r="D4" s="133"/>
      <c r="E4" s="133"/>
    </row>
    <row r="5" spans="1:7" ht="9.9499999999999993" customHeight="1">
      <c r="A5" s="1"/>
      <c r="B5" s="1"/>
      <c r="C5" s="1"/>
      <c r="D5" s="1"/>
      <c r="E5" s="1"/>
    </row>
    <row r="6" spans="1:7" ht="15.75">
      <c r="A6" s="133" t="s">
        <v>1</v>
      </c>
      <c r="B6" s="133"/>
      <c r="C6" s="133"/>
      <c r="D6" s="133"/>
      <c r="E6" s="133"/>
    </row>
    <row r="7" spans="1:7" ht="15" customHeight="1">
      <c r="A7" s="2"/>
      <c r="B7" s="2"/>
      <c r="C7" s="2"/>
      <c r="D7" s="2"/>
      <c r="E7" s="2"/>
    </row>
    <row r="8" spans="1:7" ht="35.1" customHeight="1">
      <c r="A8" s="144" t="s">
        <v>50</v>
      </c>
      <c r="B8" s="145"/>
      <c r="C8" s="145"/>
      <c r="D8" s="145"/>
      <c r="E8" s="146"/>
    </row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37" t="s">
        <v>117</v>
      </c>
      <c r="B11" s="5" t="s">
        <v>9</v>
      </c>
      <c r="C11" s="25">
        <f>+'[6]Municipalizado ENERO'!B121</f>
        <v>3</v>
      </c>
      <c r="D11" s="57">
        <v>0</v>
      </c>
      <c r="E11" s="25">
        <f>+'[6]Municipalizado ENERO'!D121</f>
        <v>88</v>
      </c>
      <c r="G11" s="8"/>
    </row>
    <row r="12" spans="1:7" ht="20.100000000000001" customHeight="1">
      <c r="A12" s="138"/>
      <c r="B12" s="9" t="s">
        <v>10</v>
      </c>
      <c r="C12" s="28">
        <f>('[6]Municipalizado FEBRERO'!B121)+'[6]Mérida FEBRERO'!B15</f>
        <v>12</v>
      </c>
      <c r="D12" s="58">
        <v>0</v>
      </c>
      <c r="E12" s="28">
        <f>('[6]Municipalizado FEBRERO'!D121)+'[6]Mérida FEBRERO'!D15</f>
        <v>652</v>
      </c>
      <c r="G12" s="12"/>
    </row>
    <row r="13" spans="1:7" ht="20.100000000000001" customHeight="1">
      <c r="A13" s="139"/>
      <c r="B13" s="9" t="s">
        <v>11</v>
      </c>
      <c r="C13" s="28">
        <f>('[6]Municipalizado MARZO'!B121)+'[6]Mérida Marzo'!B15</f>
        <v>9</v>
      </c>
      <c r="D13" s="28">
        <v>0</v>
      </c>
      <c r="E13" s="28">
        <f>('[6]Municipalizado MARZO'!D121)+'[6]Mérida Marzo'!D15</f>
        <v>496</v>
      </c>
    </row>
    <row r="14" spans="1:7" ht="20.100000000000001" customHeight="1">
      <c r="A14" s="131" t="s">
        <v>12</v>
      </c>
      <c r="B14" s="131"/>
      <c r="C14" s="27">
        <f>SUM(C11:C13)</f>
        <v>24</v>
      </c>
      <c r="D14" s="56">
        <f>SUM(D11:D13)</f>
        <v>0</v>
      </c>
      <c r="E14" s="27">
        <f>SUM(E11:E13)</f>
        <v>1236</v>
      </c>
    </row>
    <row r="15" spans="1:7" ht="20.100000000000001" customHeight="1"/>
    <row r="16" spans="1:7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 ht="20.100000000000001" customHeight="1">
      <c r="A17" s="140" t="s">
        <v>118</v>
      </c>
      <c r="B17" s="5" t="s">
        <v>9</v>
      </c>
      <c r="C17" s="25">
        <f>+'[6]Municipalizado ENERO'!P121</f>
        <v>2</v>
      </c>
      <c r="D17" s="57">
        <v>0</v>
      </c>
      <c r="E17" s="25">
        <f>+'[6]Municipalizado ENERO'!R121</f>
        <v>46</v>
      </c>
    </row>
    <row r="18" spans="1:5" ht="20.100000000000001" customHeight="1">
      <c r="A18" s="141"/>
      <c r="B18" s="9" t="s">
        <v>10</v>
      </c>
      <c r="C18" s="28">
        <f>'[6]Municipalizado FEBRERO'!P121</f>
        <v>3</v>
      </c>
      <c r="D18" s="28">
        <v>0</v>
      </c>
      <c r="E18" s="28">
        <f>'[6]Municipalizado FEBRERO'!R121</f>
        <v>152</v>
      </c>
    </row>
    <row r="19" spans="1:5" ht="20.100000000000001" customHeight="1">
      <c r="A19" s="142"/>
      <c r="B19" s="9" t="s">
        <v>11</v>
      </c>
      <c r="C19" s="28">
        <f>('[6]Municipalizado MARZO'!P121)+'[6]Mérida Marzo'!P15</f>
        <v>11</v>
      </c>
      <c r="D19" s="28">
        <v>0</v>
      </c>
      <c r="E19" s="28">
        <f>('[6]Municipalizado MARZO'!R121)+'[6]Mérida Marzo'!R15</f>
        <v>486</v>
      </c>
    </row>
    <row r="20" spans="1:5" ht="20.100000000000001" customHeight="1">
      <c r="A20" s="131" t="s">
        <v>12</v>
      </c>
      <c r="B20" s="131"/>
      <c r="C20" s="27">
        <f>SUM(C17:C19)</f>
        <v>16</v>
      </c>
      <c r="D20" s="56">
        <f>SUM(D17:D19)</f>
        <v>0</v>
      </c>
      <c r="E20" s="27">
        <f>SUM(E17:E19)</f>
        <v>684</v>
      </c>
    </row>
    <row r="21" spans="1:5" ht="20.100000000000001" customHeight="1">
      <c r="E21" s="59"/>
    </row>
    <row r="22" spans="1:5" ht="20.100000000000001" customHeight="1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 ht="20.100000000000001" customHeight="1">
      <c r="A23" s="185" t="s">
        <v>119</v>
      </c>
      <c r="B23" s="5" t="s">
        <v>9</v>
      </c>
      <c r="C23" s="25">
        <v>0</v>
      </c>
      <c r="D23" s="57">
        <v>0</v>
      </c>
      <c r="E23" s="25">
        <v>0</v>
      </c>
    </row>
    <row r="24" spans="1:5" ht="20.100000000000001" customHeight="1">
      <c r="A24" s="186"/>
      <c r="B24" s="9" t="s">
        <v>10</v>
      </c>
      <c r="C24" s="28">
        <f>'[6]Municipalizado FEBRERO'!I121</f>
        <v>12</v>
      </c>
      <c r="D24" s="58">
        <f>'[6]Municipalizado FEBRERO'!J121</f>
        <v>7900</v>
      </c>
      <c r="E24" s="28">
        <f>'[6]Municipalizado FEBRERO'!K121</f>
        <v>1216</v>
      </c>
    </row>
    <row r="25" spans="1:5" ht="20.100000000000001" customHeight="1">
      <c r="A25" s="187"/>
      <c r="B25" s="9" t="s">
        <v>11</v>
      </c>
      <c r="C25" s="28">
        <f>('[6]Municipalizado MARZO'!I121)+'[6]Mérida Marzo'!I15</f>
        <v>12</v>
      </c>
      <c r="D25" s="28">
        <v>7100</v>
      </c>
      <c r="E25" s="28">
        <f>('[6]Municipalizado MARZO'!K121)+'[6]Mérida Marzo'!K15</f>
        <v>1420</v>
      </c>
    </row>
    <row r="26" spans="1:5" ht="20.100000000000001" customHeight="1">
      <c r="A26" s="131" t="s">
        <v>12</v>
      </c>
      <c r="B26" s="131"/>
      <c r="C26" s="27">
        <f>SUM(C23:C25)</f>
        <v>24</v>
      </c>
      <c r="D26" s="54">
        <f>SUM(D23:D25)</f>
        <v>15000</v>
      </c>
      <c r="E26" s="27">
        <f>SUM(E23:E25)</f>
        <v>2636</v>
      </c>
    </row>
    <row r="27" spans="1:5" ht="20.100000000000001" customHeight="1"/>
    <row r="28" spans="1:5" ht="20.100000000000001" customHeight="1">
      <c r="A28" s="3" t="s">
        <v>3</v>
      </c>
      <c r="B28" s="3" t="s">
        <v>4</v>
      </c>
      <c r="C28" s="4" t="s">
        <v>5</v>
      </c>
      <c r="D28" s="4" t="s">
        <v>6</v>
      </c>
      <c r="E28" s="4" t="s">
        <v>7</v>
      </c>
    </row>
    <row r="29" spans="1:5" ht="20.100000000000001" customHeight="1">
      <c r="A29" s="185" t="s">
        <v>120</v>
      </c>
      <c r="B29" s="5" t="s">
        <v>9</v>
      </c>
      <c r="C29" s="25">
        <f>+'[6]Mérida ENERO'!W15</f>
        <v>285</v>
      </c>
      <c r="D29" s="57">
        <v>0</v>
      </c>
      <c r="E29" s="25">
        <f>+'[6]Mérida ENERO'!Y15</f>
        <v>168</v>
      </c>
    </row>
    <row r="30" spans="1:5" ht="20.100000000000001" customHeight="1">
      <c r="A30" s="186"/>
      <c r="B30" s="9" t="s">
        <v>10</v>
      </c>
      <c r="C30" s="28">
        <f>'[6]Mérida FEBRERO'!W14</f>
        <v>117</v>
      </c>
      <c r="D30" s="58">
        <v>0</v>
      </c>
      <c r="E30" s="28">
        <f>'[6]Mérida FEBRERO'!Y14</f>
        <v>146</v>
      </c>
    </row>
    <row r="31" spans="1:5" ht="20.100000000000001" customHeight="1">
      <c r="A31" s="187"/>
      <c r="B31" s="9" t="s">
        <v>11</v>
      </c>
      <c r="C31" s="28">
        <f>'[6]Mérida Marzo'!W15</f>
        <v>229</v>
      </c>
      <c r="D31" s="28">
        <v>0</v>
      </c>
      <c r="E31" s="28">
        <f>'[6]Mérida Marzo'!Y15</f>
        <v>255</v>
      </c>
    </row>
    <row r="32" spans="1:5" ht="20.100000000000001" customHeight="1">
      <c r="A32" s="131" t="s">
        <v>12</v>
      </c>
      <c r="B32" s="131"/>
      <c r="C32" s="27">
        <f>SUM(C29:C31)</f>
        <v>631</v>
      </c>
      <c r="D32" s="54">
        <f>SUM(D29:D31)</f>
        <v>0</v>
      </c>
      <c r="E32" s="27">
        <f>SUM(E29:E31)</f>
        <v>569</v>
      </c>
    </row>
    <row r="33" spans="1:5" ht="20.100000000000001" customHeight="1">
      <c r="A33" s="29"/>
      <c r="B33" s="29"/>
      <c r="C33" s="30"/>
      <c r="D33" s="31"/>
      <c r="E33" s="30"/>
    </row>
    <row r="34" spans="1:5" ht="20.100000000000001" customHeight="1"/>
    <row r="35" spans="1:5" ht="20.100000000000001" customHeight="1">
      <c r="A35" s="3" t="s">
        <v>3</v>
      </c>
      <c r="B35" s="3" t="s">
        <v>4</v>
      </c>
      <c r="C35" s="4" t="s">
        <v>5</v>
      </c>
      <c r="D35" s="4" t="s">
        <v>6</v>
      </c>
      <c r="E35" s="4" t="s">
        <v>7</v>
      </c>
    </row>
    <row r="36" spans="1:5" ht="20.100000000000001" customHeight="1">
      <c r="A36" s="185" t="s">
        <v>121</v>
      </c>
      <c r="B36" s="5" t="s">
        <v>9</v>
      </c>
      <c r="C36" s="25">
        <v>0</v>
      </c>
      <c r="D36" s="41">
        <v>0</v>
      </c>
      <c r="E36" s="25">
        <v>0</v>
      </c>
    </row>
    <row r="37" spans="1:5" ht="20.100000000000001" customHeight="1">
      <c r="A37" s="186"/>
      <c r="B37" s="9" t="s">
        <v>10</v>
      </c>
      <c r="C37" s="28">
        <v>0</v>
      </c>
      <c r="D37" s="51">
        <v>0</v>
      </c>
      <c r="E37" s="28">
        <v>0</v>
      </c>
    </row>
    <row r="38" spans="1:5" ht="20.100000000000001" customHeight="1">
      <c r="A38" s="187"/>
      <c r="B38" s="9" t="s">
        <v>11</v>
      </c>
      <c r="C38" s="28">
        <v>0</v>
      </c>
      <c r="D38" s="51">
        <v>0</v>
      </c>
      <c r="E38" s="28">
        <v>0</v>
      </c>
    </row>
    <row r="39" spans="1:5" ht="20.100000000000001" customHeight="1">
      <c r="A39" s="131" t="s">
        <v>12</v>
      </c>
      <c r="B39" s="131"/>
      <c r="C39" s="27">
        <f>SUM(C36:C38)</f>
        <v>0</v>
      </c>
      <c r="D39" s="54">
        <f>SUM(D36:D38)</f>
        <v>0</v>
      </c>
      <c r="E39" s="27">
        <f>SUM(E36:E38)</f>
        <v>0</v>
      </c>
    </row>
  </sheetData>
  <mergeCells count="13">
    <mergeCell ref="A39:B39"/>
    <mergeCell ref="A20:B20"/>
    <mergeCell ref="A23:A25"/>
    <mergeCell ref="A26:B26"/>
    <mergeCell ref="A29:A31"/>
    <mergeCell ref="A32:B32"/>
    <mergeCell ref="A36:A38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32"/>
  <sheetViews>
    <sheetView workbookViewId="0">
      <selection activeCell="A22" sqref="A22:E3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  <col min="257" max="257" width="20.7109375" customWidth="1"/>
    <col min="258" max="261" width="15.7109375" customWidth="1"/>
    <col min="263" max="263" width="13.5703125" bestFit="1" customWidth="1"/>
    <col min="513" max="513" width="20.7109375" customWidth="1"/>
    <col min="514" max="517" width="15.7109375" customWidth="1"/>
    <col min="519" max="519" width="13.5703125" bestFit="1" customWidth="1"/>
    <col min="769" max="769" width="20.7109375" customWidth="1"/>
    <col min="770" max="773" width="15.7109375" customWidth="1"/>
    <col min="775" max="775" width="13.5703125" bestFit="1" customWidth="1"/>
    <col min="1025" max="1025" width="20.7109375" customWidth="1"/>
    <col min="1026" max="1029" width="15.7109375" customWidth="1"/>
    <col min="1031" max="1031" width="13.5703125" bestFit="1" customWidth="1"/>
    <col min="1281" max="1281" width="20.7109375" customWidth="1"/>
    <col min="1282" max="1285" width="15.7109375" customWidth="1"/>
    <col min="1287" max="1287" width="13.5703125" bestFit="1" customWidth="1"/>
    <col min="1537" max="1537" width="20.7109375" customWidth="1"/>
    <col min="1538" max="1541" width="15.7109375" customWidth="1"/>
    <col min="1543" max="1543" width="13.5703125" bestFit="1" customWidth="1"/>
    <col min="1793" max="1793" width="20.7109375" customWidth="1"/>
    <col min="1794" max="1797" width="15.7109375" customWidth="1"/>
    <col min="1799" max="1799" width="13.5703125" bestFit="1" customWidth="1"/>
    <col min="2049" max="2049" width="20.7109375" customWidth="1"/>
    <col min="2050" max="2053" width="15.7109375" customWidth="1"/>
    <col min="2055" max="2055" width="13.5703125" bestFit="1" customWidth="1"/>
    <col min="2305" max="2305" width="20.7109375" customWidth="1"/>
    <col min="2306" max="2309" width="15.7109375" customWidth="1"/>
    <col min="2311" max="2311" width="13.5703125" bestFit="1" customWidth="1"/>
    <col min="2561" max="2561" width="20.7109375" customWidth="1"/>
    <col min="2562" max="2565" width="15.7109375" customWidth="1"/>
    <col min="2567" max="2567" width="13.5703125" bestFit="1" customWidth="1"/>
    <col min="2817" max="2817" width="20.7109375" customWidth="1"/>
    <col min="2818" max="2821" width="15.7109375" customWidth="1"/>
    <col min="2823" max="2823" width="13.5703125" bestFit="1" customWidth="1"/>
    <col min="3073" max="3073" width="20.7109375" customWidth="1"/>
    <col min="3074" max="3077" width="15.7109375" customWidth="1"/>
    <col min="3079" max="3079" width="13.5703125" bestFit="1" customWidth="1"/>
    <col min="3329" max="3329" width="20.7109375" customWidth="1"/>
    <col min="3330" max="3333" width="15.7109375" customWidth="1"/>
    <col min="3335" max="3335" width="13.5703125" bestFit="1" customWidth="1"/>
    <col min="3585" max="3585" width="20.7109375" customWidth="1"/>
    <col min="3586" max="3589" width="15.7109375" customWidth="1"/>
    <col min="3591" max="3591" width="13.5703125" bestFit="1" customWidth="1"/>
    <col min="3841" max="3841" width="20.7109375" customWidth="1"/>
    <col min="3842" max="3845" width="15.7109375" customWidth="1"/>
    <col min="3847" max="3847" width="13.5703125" bestFit="1" customWidth="1"/>
    <col min="4097" max="4097" width="20.7109375" customWidth="1"/>
    <col min="4098" max="4101" width="15.7109375" customWidth="1"/>
    <col min="4103" max="4103" width="13.5703125" bestFit="1" customWidth="1"/>
    <col min="4353" max="4353" width="20.7109375" customWidth="1"/>
    <col min="4354" max="4357" width="15.7109375" customWidth="1"/>
    <col min="4359" max="4359" width="13.5703125" bestFit="1" customWidth="1"/>
    <col min="4609" max="4609" width="20.7109375" customWidth="1"/>
    <col min="4610" max="4613" width="15.7109375" customWidth="1"/>
    <col min="4615" max="4615" width="13.5703125" bestFit="1" customWidth="1"/>
    <col min="4865" max="4865" width="20.7109375" customWidth="1"/>
    <col min="4866" max="4869" width="15.7109375" customWidth="1"/>
    <col min="4871" max="4871" width="13.5703125" bestFit="1" customWidth="1"/>
    <col min="5121" max="5121" width="20.7109375" customWidth="1"/>
    <col min="5122" max="5125" width="15.7109375" customWidth="1"/>
    <col min="5127" max="5127" width="13.5703125" bestFit="1" customWidth="1"/>
    <col min="5377" max="5377" width="20.7109375" customWidth="1"/>
    <col min="5378" max="5381" width="15.7109375" customWidth="1"/>
    <col min="5383" max="5383" width="13.5703125" bestFit="1" customWidth="1"/>
    <col min="5633" max="5633" width="20.7109375" customWidth="1"/>
    <col min="5634" max="5637" width="15.7109375" customWidth="1"/>
    <col min="5639" max="5639" width="13.5703125" bestFit="1" customWidth="1"/>
    <col min="5889" max="5889" width="20.7109375" customWidth="1"/>
    <col min="5890" max="5893" width="15.7109375" customWidth="1"/>
    <col min="5895" max="5895" width="13.5703125" bestFit="1" customWidth="1"/>
    <col min="6145" max="6145" width="20.7109375" customWidth="1"/>
    <col min="6146" max="6149" width="15.7109375" customWidth="1"/>
    <col min="6151" max="6151" width="13.5703125" bestFit="1" customWidth="1"/>
    <col min="6401" max="6401" width="20.7109375" customWidth="1"/>
    <col min="6402" max="6405" width="15.7109375" customWidth="1"/>
    <col min="6407" max="6407" width="13.5703125" bestFit="1" customWidth="1"/>
    <col min="6657" max="6657" width="20.7109375" customWidth="1"/>
    <col min="6658" max="6661" width="15.7109375" customWidth="1"/>
    <col min="6663" max="6663" width="13.5703125" bestFit="1" customWidth="1"/>
    <col min="6913" max="6913" width="20.7109375" customWidth="1"/>
    <col min="6914" max="6917" width="15.7109375" customWidth="1"/>
    <col min="6919" max="6919" width="13.5703125" bestFit="1" customWidth="1"/>
    <col min="7169" max="7169" width="20.7109375" customWidth="1"/>
    <col min="7170" max="7173" width="15.7109375" customWidth="1"/>
    <col min="7175" max="7175" width="13.5703125" bestFit="1" customWidth="1"/>
    <col min="7425" max="7425" width="20.7109375" customWidth="1"/>
    <col min="7426" max="7429" width="15.7109375" customWidth="1"/>
    <col min="7431" max="7431" width="13.5703125" bestFit="1" customWidth="1"/>
    <col min="7681" max="7681" width="20.7109375" customWidth="1"/>
    <col min="7682" max="7685" width="15.7109375" customWidth="1"/>
    <col min="7687" max="7687" width="13.5703125" bestFit="1" customWidth="1"/>
    <col min="7937" max="7937" width="20.7109375" customWidth="1"/>
    <col min="7938" max="7941" width="15.7109375" customWidth="1"/>
    <col min="7943" max="7943" width="13.5703125" bestFit="1" customWidth="1"/>
    <col min="8193" max="8193" width="20.7109375" customWidth="1"/>
    <col min="8194" max="8197" width="15.7109375" customWidth="1"/>
    <col min="8199" max="8199" width="13.5703125" bestFit="1" customWidth="1"/>
    <col min="8449" max="8449" width="20.7109375" customWidth="1"/>
    <col min="8450" max="8453" width="15.7109375" customWidth="1"/>
    <col min="8455" max="8455" width="13.5703125" bestFit="1" customWidth="1"/>
    <col min="8705" max="8705" width="20.7109375" customWidth="1"/>
    <col min="8706" max="8709" width="15.7109375" customWidth="1"/>
    <col min="8711" max="8711" width="13.5703125" bestFit="1" customWidth="1"/>
    <col min="8961" max="8961" width="20.7109375" customWidth="1"/>
    <col min="8962" max="8965" width="15.7109375" customWidth="1"/>
    <col min="8967" max="8967" width="13.5703125" bestFit="1" customWidth="1"/>
    <col min="9217" max="9217" width="20.7109375" customWidth="1"/>
    <col min="9218" max="9221" width="15.7109375" customWidth="1"/>
    <col min="9223" max="9223" width="13.5703125" bestFit="1" customWidth="1"/>
    <col min="9473" max="9473" width="20.7109375" customWidth="1"/>
    <col min="9474" max="9477" width="15.7109375" customWidth="1"/>
    <col min="9479" max="9479" width="13.5703125" bestFit="1" customWidth="1"/>
    <col min="9729" max="9729" width="20.7109375" customWidth="1"/>
    <col min="9730" max="9733" width="15.7109375" customWidth="1"/>
    <col min="9735" max="9735" width="13.5703125" bestFit="1" customWidth="1"/>
    <col min="9985" max="9985" width="20.7109375" customWidth="1"/>
    <col min="9986" max="9989" width="15.7109375" customWidth="1"/>
    <col min="9991" max="9991" width="13.5703125" bestFit="1" customWidth="1"/>
    <col min="10241" max="10241" width="20.7109375" customWidth="1"/>
    <col min="10242" max="10245" width="15.7109375" customWidth="1"/>
    <col min="10247" max="10247" width="13.5703125" bestFit="1" customWidth="1"/>
    <col min="10497" max="10497" width="20.7109375" customWidth="1"/>
    <col min="10498" max="10501" width="15.7109375" customWidth="1"/>
    <col min="10503" max="10503" width="13.5703125" bestFit="1" customWidth="1"/>
    <col min="10753" max="10753" width="20.7109375" customWidth="1"/>
    <col min="10754" max="10757" width="15.7109375" customWidth="1"/>
    <col min="10759" max="10759" width="13.5703125" bestFit="1" customWidth="1"/>
    <col min="11009" max="11009" width="20.7109375" customWidth="1"/>
    <col min="11010" max="11013" width="15.7109375" customWidth="1"/>
    <col min="11015" max="11015" width="13.5703125" bestFit="1" customWidth="1"/>
    <col min="11265" max="11265" width="20.7109375" customWidth="1"/>
    <col min="11266" max="11269" width="15.7109375" customWidth="1"/>
    <col min="11271" max="11271" width="13.5703125" bestFit="1" customWidth="1"/>
    <col min="11521" max="11521" width="20.7109375" customWidth="1"/>
    <col min="11522" max="11525" width="15.7109375" customWidth="1"/>
    <col min="11527" max="11527" width="13.5703125" bestFit="1" customWidth="1"/>
    <col min="11777" max="11777" width="20.7109375" customWidth="1"/>
    <col min="11778" max="11781" width="15.7109375" customWidth="1"/>
    <col min="11783" max="11783" width="13.5703125" bestFit="1" customWidth="1"/>
    <col min="12033" max="12033" width="20.7109375" customWidth="1"/>
    <col min="12034" max="12037" width="15.7109375" customWidth="1"/>
    <col min="12039" max="12039" width="13.5703125" bestFit="1" customWidth="1"/>
    <col min="12289" max="12289" width="20.7109375" customWidth="1"/>
    <col min="12290" max="12293" width="15.7109375" customWidth="1"/>
    <col min="12295" max="12295" width="13.5703125" bestFit="1" customWidth="1"/>
    <col min="12545" max="12545" width="20.7109375" customWidth="1"/>
    <col min="12546" max="12549" width="15.7109375" customWidth="1"/>
    <col min="12551" max="12551" width="13.5703125" bestFit="1" customWidth="1"/>
    <col min="12801" max="12801" width="20.7109375" customWidth="1"/>
    <col min="12802" max="12805" width="15.7109375" customWidth="1"/>
    <col min="12807" max="12807" width="13.5703125" bestFit="1" customWidth="1"/>
    <col min="13057" max="13057" width="20.7109375" customWidth="1"/>
    <col min="13058" max="13061" width="15.7109375" customWidth="1"/>
    <col min="13063" max="13063" width="13.5703125" bestFit="1" customWidth="1"/>
    <col min="13313" max="13313" width="20.7109375" customWidth="1"/>
    <col min="13314" max="13317" width="15.7109375" customWidth="1"/>
    <col min="13319" max="13319" width="13.5703125" bestFit="1" customWidth="1"/>
    <col min="13569" max="13569" width="20.7109375" customWidth="1"/>
    <col min="13570" max="13573" width="15.7109375" customWidth="1"/>
    <col min="13575" max="13575" width="13.5703125" bestFit="1" customWidth="1"/>
    <col min="13825" max="13825" width="20.7109375" customWidth="1"/>
    <col min="13826" max="13829" width="15.7109375" customWidth="1"/>
    <col min="13831" max="13831" width="13.5703125" bestFit="1" customWidth="1"/>
    <col min="14081" max="14081" width="20.7109375" customWidth="1"/>
    <col min="14082" max="14085" width="15.7109375" customWidth="1"/>
    <col min="14087" max="14087" width="13.5703125" bestFit="1" customWidth="1"/>
    <col min="14337" max="14337" width="20.7109375" customWidth="1"/>
    <col min="14338" max="14341" width="15.7109375" customWidth="1"/>
    <col min="14343" max="14343" width="13.5703125" bestFit="1" customWidth="1"/>
    <col min="14593" max="14593" width="20.7109375" customWidth="1"/>
    <col min="14594" max="14597" width="15.7109375" customWidth="1"/>
    <col min="14599" max="14599" width="13.5703125" bestFit="1" customWidth="1"/>
    <col min="14849" max="14849" width="20.7109375" customWidth="1"/>
    <col min="14850" max="14853" width="15.7109375" customWidth="1"/>
    <col min="14855" max="14855" width="13.5703125" bestFit="1" customWidth="1"/>
    <col min="15105" max="15105" width="20.7109375" customWidth="1"/>
    <col min="15106" max="15109" width="15.7109375" customWidth="1"/>
    <col min="15111" max="15111" width="13.5703125" bestFit="1" customWidth="1"/>
    <col min="15361" max="15361" width="20.7109375" customWidth="1"/>
    <col min="15362" max="15365" width="15.7109375" customWidth="1"/>
    <col min="15367" max="15367" width="13.5703125" bestFit="1" customWidth="1"/>
    <col min="15617" max="15617" width="20.7109375" customWidth="1"/>
    <col min="15618" max="15621" width="15.7109375" customWidth="1"/>
    <col min="15623" max="15623" width="13.5703125" bestFit="1" customWidth="1"/>
    <col min="15873" max="15873" width="20.7109375" customWidth="1"/>
    <col min="15874" max="15877" width="15.7109375" customWidth="1"/>
    <col min="15879" max="15879" width="13.5703125" bestFit="1" customWidth="1"/>
    <col min="16129" max="16129" width="20.7109375" customWidth="1"/>
    <col min="16130" max="16133" width="15.7109375" customWidth="1"/>
    <col min="16135" max="16135" width="13.5703125" bestFit="1" customWidth="1"/>
  </cols>
  <sheetData>
    <row r="4" spans="1:7" ht="15.75">
      <c r="A4" s="133" t="s">
        <v>0</v>
      </c>
      <c r="B4" s="133"/>
      <c r="C4" s="133"/>
      <c r="D4" s="133"/>
      <c r="E4" s="133"/>
    </row>
    <row r="5" spans="1:7" ht="15.75">
      <c r="A5" s="1"/>
      <c r="B5" s="1"/>
      <c r="C5" s="1"/>
      <c r="D5" s="1"/>
      <c r="E5" s="1"/>
    </row>
    <row r="6" spans="1:7" ht="15.75">
      <c r="A6" s="133" t="s">
        <v>1</v>
      </c>
      <c r="B6" s="133"/>
      <c r="C6" s="133"/>
      <c r="D6" s="133"/>
      <c r="E6" s="133"/>
    </row>
    <row r="7" spans="1:7" ht="18.75">
      <c r="A7" s="2"/>
      <c r="B7" s="2"/>
      <c r="C7" s="2"/>
      <c r="D7" s="2"/>
      <c r="E7" s="2"/>
    </row>
    <row r="8" spans="1:7" s="112" customFormat="1" ht="30" customHeight="1">
      <c r="A8" s="191" t="s">
        <v>100</v>
      </c>
      <c r="B8" s="192"/>
      <c r="C8" s="192"/>
      <c r="D8" s="192"/>
      <c r="E8" s="193"/>
    </row>
    <row r="9" spans="1:7" ht="20.100000000000001" customHeight="1"/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94" t="s">
        <v>124</v>
      </c>
      <c r="B11" s="5" t="s">
        <v>9</v>
      </c>
      <c r="C11" s="25">
        <v>0</v>
      </c>
      <c r="D11" s="41">
        <v>0</v>
      </c>
      <c r="E11" s="25">
        <v>0</v>
      </c>
      <c r="G11" s="8"/>
    </row>
    <row r="12" spans="1:7" ht="20.100000000000001" customHeight="1">
      <c r="A12" s="195"/>
      <c r="B12" s="9" t="s">
        <v>10</v>
      </c>
      <c r="C12" s="28">
        <v>0</v>
      </c>
      <c r="D12" s="28">
        <v>0</v>
      </c>
      <c r="E12" s="28">
        <v>0</v>
      </c>
      <c r="G12" s="12"/>
    </row>
    <row r="13" spans="1:7" ht="20.100000000000001" customHeight="1">
      <c r="A13" s="196"/>
      <c r="B13" s="9" t="s">
        <v>11</v>
      </c>
      <c r="C13" s="28">
        <v>1</v>
      </c>
      <c r="D13" s="28">
        <v>5300</v>
      </c>
      <c r="E13" s="28">
        <v>1</v>
      </c>
    </row>
    <row r="14" spans="1:7" ht="20.100000000000001" customHeight="1">
      <c r="A14" s="197" t="s">
        <v>12</v>
      </c>
      <c r="B14" s="197"/>
      <c r="C14" s="27">
        <f>SUM(C11:C13)</f>
        <v>1</v>
      </c>
      <c r="D14" s="113">
        <f>SUM(D11:D13)</f>
        <v>5300</v>
      </c>
      <c r="E14" s="27">
        <f>SUM(E11:E13)</f>
        <v>1</v>
      </c>
    </row>
    <row r="15" spans="1:7" ht="20.100000000000001" customHeight="1"/>
    <row r="16" spans="1:7" ht="20.100000000000001" customHeight="1">
      <c r="A16" s="9" t="s">
        <v>3</v>
      </c>
      <c r="B16" s="9" t="s">
        <v>4</v>
      </c>
      <c r="C16" s="9" t="s">
        <v>5</v>
      </c>
      <c r="D16" s="9" t="s">
        <v>6</v>
      </c>
      <c r="E16" s="9" t="s">
        <v>7</v>
      </c>
    </row>
    <row r="17" spans="1:7" ht="20.100000000000001" customHeight="1">
      <c r="A17" s="198" t="s">
        <v>122</v>
      </c>
      <c r="B17" s="9" t="s">
        <v>9</v>
      </c>
      <c r="C17" s="9">
        <v>0</v>
      </c>
      <c r="D17" s="47">
        <v>0</v>
      </c>
      <c r="E17" s="9">
        <v>0</v>
      </c>
      <c r="G17" s="114"/>
    </row>
    <row r="18" spans="1:7" ht="20.100000000000001" customHeight="1">
      <c r="A18" s="199"/>
      <c r="B18" s="9" t="s">
        <v>10</v>
      </c>
      <c r="C18" s="9">
        <v>3</v>
      </c>
      <c r="D18" s="28">
        <v>16208</v>
      </c>
      <c r="E18" s="9">
        <v>2</v>
      </c>
      <c r="G18" s="114"/>
    </row>
    <row r="19" spans="1:7" ht="20.100000000000001" customHeight="1">
      <c r="A19" s="200"/>
      <c r="B19" s="9" t="s">
        <v>11</v>
      </c>
      <c r="C19" s="9">
        <v>1</v>
      </c>
      <c r="D19" s="28">
        <v>7050</v>
      </c>
      <c r="E19" s="9">
        <v>1</v>
      </c>
      <c r="G19" s="114"/>
    </row>
    <row r="20" spans="1:7" ht="20.100000000000001" customHeight="1">
      <c r="A20" s="52" t="s">
        <v>12</v>
      </c>
      <c r="B20" s="9"/>
      <c r="C20" s="9">
        <f>SUM(C17:C19)</f>
        <v>4</v>
      </c>
      <c r="D20" s="47">
        <f>SUM(D17:D19)</f>
        <v>23258</v>
      </c>
      <c r="E20" s="9">
        <f>SUM(E17:E19)</f>
        <v>3</v>
      </c>
      <c r="G20" s="114"/>
    </row>
    <row r="21" spans="1:7" ht="20.100000000000001" customHeight="1">
      <c r="A21" s="60"/>
      <c r="B21" s="9"/>
      <c r="C21" s="9"/>
      <c r="D21" s="60"/>
      <c r="E21" s="9"/>
      <c r="G21" s="114"/>
    </row>
    <row r="22" spans="1:7" s="120" customFormat="1" ht="20.100000000000001" customHeight="1">
      <c r="A22" s="52" t="s">
        <v>3</v>
      </c>
      <c r="B22" s="52" t="s">
        <v>4</v>
      </c>
      <c r="C22" s="52" t="s">
        <v>5</v>
      </c>
      <c r="D22" s="52" t="s">
        <v>6</v>
      </c>
      <c r="E22" s="52" t="s">
        <v>7</v>
      </c>
      <c r="G22" s="121"/>
    </row>
    <row r="23" spans="1:7" ht="20.100000000000001" customHeight="1">
      <c r="A23" s="188" t="s">
        <v>123</v>
      </c>
      <c r="B23" s="9" t="s">
        <v>9</v>
      </c>
      <c r="C23" s="9">
        <v>0</v>
      </c>
      <c r="D23" s="61">
        <v>0</v>
      </c>
      <c r="E23" s="9">
        <v>0</v>
      </c>
      <c r="G23" s="114"/>
    </row>
    <row r="24" spans="1:7" ht="20.100000000000001" customHeight="1">
      <c r="A24" s="189"/>
      <c r="B24" s="9" t="s">
        <v>10</v>
      </c>
      <c r="C24" s="9">
        <v>2</v>
      </c>
      <c r="D24" s="28">
        <v>9393</v>
      </c>
      <c r="E24" s="9">
        <v>2</v>
      </c>
      <c r="G24" s="114"/>
    </row>
    <row r="25" spans="1:7" ht="20.100000000000001" customHeight="1">
      <c r="A25" s="190"/>
      <c r="B25" s="9" t="s">
        <v>11</v>
      </c>
      <c r="C25" s="9">
        <v>7</v>
      </c>
      <c r="D25" s="28">
        <v>64180</v>
      </c>
      <c r="E25" s="9">
        <v>7</v>
      </c>
    </row>
    <row r="26" spans="1:7" ht="20.100000000000001" customHeight="1">
      <c r="A26" s="52" t="s">
        <v>12</v>
      </c>
      <c r="B26" s="9"/>
      <c r="C26" s="9">
        <f>SUM(C23:C25)</f>
        <v>9</v>
      </c>
      <c r="D26" s="61">
        <f>SUM(D23:D25)</f>
        <v>73573</v>
      </c>
      <c r="E26" s="9">
        <f>SUM(E23:E25)</f>
        <v>9</v>
      </c>
    </row>
    <row r="28" spans="1:7" s="120" customFormat="1" ht="20.100000000000001" customHeight="1">
      <c r="A28" s="52" t="s">
        <v>3</v>
      </c>
      <c r="B28" s="52" t="s">
        <v>4</v>
      </c>
      <c r="C28" s="52" t="s">
        <v>5</v>
      </c>
      <c r="D28" s="52" t="s">
        <v>6</v>
      </c>
      <c r="E28" s="52" t="s">
        <v>7</v>
      </c>
    </row>
    <row r="29" spans="1:7" ht="20.100000000000001" customHeight="1">
      <c r="A29" s="188" t="s">
        <v>125</v>
      </c>
      <c r="B29" s="9" t="s">
        <v>9</v>
      </c>
      <c r="C29" s="9">
        <v>0</v>
      </c>
      <c r="D29" s="61">
        <v>0</v>
      </c>
      <c r="E29" s="9">
        <v>0</v>
      </c>
    </row>
    <row r="30" spans="1:7" ht="20.100000000000001" customHeight="1">
      <c r="A30" s="189"/>
      <c r="B30" s="9" t="s">
        <v>10</v>
      </c>
      <c r="C30" s="9">
        <v>0</v>
      </c>
      <c r="D30" s="28">
        <v>0</v>
      </c>
      <c r="E30" s="9">
        <v>0</v>
      </c>
    </row>
    <row r="31" spans="1:7" ht="20.100000000000001" customHeight="1">
      <c r="A31" s="190"/>
      <c r="B31" s="9" t="s">
        <v>11</v>
      </c>
      <c r="C31" s="9">
        <v>4</v>
      </c>
      <c r="D31" s="28">
        <v>12147</v>
      </c>
      <c r="E31" s="9">
        <v>3</v>
      </c>
    </row>
    <row r="32" spans="1:7" ht="20.100000000000001" customHeight="1">
      <c r="A32" s="52" t="s">
        <v>12</v>
      </c>
      <c r="B32" s="9"/>
      <c r="C32" s="9">
        <f>SUM(C29:C31)</f>
        <v>4</v>
      </c>
      <c r="D32" s="61">
        <f>SUM(D29:D31)</f>
        <v>12147</v>
      </c>
      <c r="E32" s="9">
        <f>SUM(E29:E31)</f>
        <v>3</v>
      </c>
    </row>
  </sheetData>
  <mergeCells count="8">
    <mergeCell ref="A29:A31"/>
    <mergeCell ref="A23:A25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5" sqref="A5:E17"/>
    </sheetView>
  </sheetViews>
  <sheetFormatPr baseColWidth="10" defaultRowHeight="15"/>
  <cols>
    <col min="1" max="1" width="20.7109375" style="65" customWidth="1"/>
    <col min="2" max="3" width="15.7109375" style="65" customWidth="1"/>
    <col min="4" max="4" width="15.7109375" style="67" customWidth="1"/>
    <col min="5" max="5" width="15.7109375" style="65" customWidth="1"/>
    <col min="6" max="16384" width="11.42578125" style="65"/>
  </cols>
  <sheetData>
    <row r="1" spans="1:5" ht="18.75">
      <c r="A1" s="173" t="s">
        <v>59</v>
      </c>
      <c r="B1" s="173"/>
      <c r="C1" s="173"/>
      <c r="D1" s="173"/>
      <c r="E1" s="173"/>
    </row>
    <row r="3" spans="1:5" ht="15.75">
      <c r="A3" s="133" t="s">
        <v>60</v>
      </c>
      <c r="B3" s="133"/>
      <c r="C3" s="133"/>
      <c r="D3" s="133"/>
      <c r="E3" s="133"/>
    </row>
    <row r="4" spans="1:5" ht="18.75">
      <c r="A4" s="2"/>
      <c r="B4" s="2"/>
      <c r="C4" s="2"/>
      <c r="D4" s="66"/>
      <c r="E4" s="2"/>
    </row>
    <row r="5" spans="1:5" ht="20.100000000000001" customHeight="1">
      <c r="A5" s="174" t="s">
        <v>61</v>
      </c>
      <c r="B5" s="175"/>
      <c r="C5" s="175"/>
      <c r="D5" s="175"/>
      <c r="E5" s="176"/>
    </row>
    <row r="6" spans="1:5" ht="20.100000000000001" customHeight="1"/>
    <row r="7" spans="1:5" ht="20.100000000000001" customHeight="1">
      <c r="A7" s="3" t="s">
        <v>3</v>
      </c>
      <c r="B7" s="3" t="s">
        <v>4</v>
      </c>
      <c r="C7" s="4" t="s">
        <v>5</v>
      </c>
      <c r="D7" s="68" t="s">
        <v>6</v>
      </c>
      <c r="E7" s="4" t="s">
        <v>7</v>
      </c>
    </row>
    <row r="8" spans="1:5" ht="20.100000000000001" customHeight="1">
      <c r="A8" s="140" t="s">
        <v>62</v>
      </c>
      <c r="B8" s="5" t="s">
        <v>9</v>
      </c>
      <c r="C8" s="69">
        <v>0</v>
      </c>
      <c r="D8" s="70">
        <v>0</v>
      </c>
      <c r="E8" s="69">
        <v>0</v>
      </c>
    </row>
    <row r="9" spans="1:5" ht="20.100000000000001" customHeight="1">
      <c r="A9" s="141"/>
      <c r="B9" s="71" t="s">
        <v>10</v>
      </c>
      <c r="C9" s="72">
        <v>0</v>
      </c>
      <c r="D9" s="73">
        <v>0</v>
      </c>
      <c r="E9" s="72">
        <v>0</v>
      </c>
    </row>
    <row r="10" spans="1:5" ht="20.100000000000001" customHeight="1">
      <c r="A10" s="142"/>
      <c r="B10" s="9" t="s">
        <v>11</v>
      </c>
      <c r="C10" s="72">
        <v>0</v>
      </c>
      <c r="D10" s="73">
        <v>0</v>
      </c>
      <c r="E10" s="72">
        <v>0</v>
      </c>
    </row>
    <row r="11" spans="1:5" ht="20.100000000000001" customHeight="1">
      <c r="A11" s="131" t="s">
        <v>99</v>
      </c>
      <c r="B11" s="131"/>
      <c r="C11" s="74">
        <v>0</v>
      </c>
      <c r="D11" s="75">
        <v>0</v>
      </c>
      <c r="E11" s="74">
        <v>0</v>
      </c>
    </row>
    <row r="12" spans="1:5" ht="20.100000000000001" customHeight="1"/>
    <row r="13" spans="1:5" ht="20.100000000000001" customHeight="1">
      <c r="A13" s="3" t="s">
        <v>3</v>
      </c>
      <c r="B13" s="3" t="s">
        <v>4</v>
      </c>
      <c r="C13" s="4" t="s">
        <v>5</v>
      </c>
      <c r="D13" s="68" t="s">
        <v>6</v>
      </c>
      <c r="E13" s="4" t="s">
        <v>7</v>
      </c>
    </row>
    <row r="14" spans="1:5" ht="20.100000000000001" customHeight="1">
      <c r="A14" s="137" t="s">
        <v>63</v>
      </c>
      <c r="B14" s="5" t="s">
        <v>9</v>
      </c>
      <c r="C14" s="69">
        <v>0</v>
      </c>
      <c r="D14" s="70">
        <v>0</v>
      </c>
      <c r="E14" s="69">
        <v>0</v>
      </c>
    </row>
    <row r="15" spans="1:5" ht="20.100000000000001" customHeight="1">
      <c r="A15" s="138"/>
      <c r="B15" s="71" t="s">
        <v>10</v>
      </c>
      <c r="C15" s="72">
        <v>0</v>
      </c>
      <c r="D15" s="73">
        <v>0</v>
      </c>
      <c r="E15" s="72">
        <v>0</v>
      </c>
    </row>
    <row r="16" spans="1:5" ht="20.100000000000001" customHeight="1">
      <c r="A16" s="139"/>
      <c r="B16" s="9" t="s">
        <v>11</v>
      </c>
      <c r="C16" s="72">
        <v>0</v>
      </c>
      <c r="D16" s="73">
        <v>0</v>
      </c>
      <c r="E16" s="72">
        <v>0</v>
      </c>
    </row>
    <row r="17" spans="1:7" ht="20.100000000000001" customHeight="1">
      <c r="A17" s="131" t="s">
        <v>99</v>
      </c>
      <c r="B17" s="131"/>
      <c r="C17" s="74">
        <v>0</v>
      </c>
      <c r="D17" s="75">
        <v>0</v>
      </c>
      <c r="E17" s="74">
        <v>0</v>
      </c>
    </row>
    <row r="18" spans="1:7" ht="20.100000000000001" customHeight="1"/>
    <row r="19" spans="1:7" ht="20.100000000000001" customHeight="1">
      <c r="A19" s="3" t="s">
        <v>3</v>
      </c>
      <c r="B19" s="3" t="s">
        <v>4</v>
      </c>
      <c r="C19" s="4" t="s">
        <v>5</v>
      </c>
      <c r="D19" s="68" t="s">
        <v>6</v>
      </c>
      <c r="E19" s="4" t="s">
        <v>7</v>
      </c>
    </row>
    <row r="20" spans="1:7" ht="20.100000000000001" customHeight="1">
      <c r="A20" s="137" t="s">
        <v>64</v>
      </c>
      <c r="B20" s="5" t="s">
        <v>9</v>
      </c>
      <c r="C20" s="69">
        <v>24</v>
      </c>
      <c r="D20" s="70">
        <v>156.52000000000001</v>
      </c>
      <c r="E20" s="69">
        <v>24</v>
      </c>
      <c r="G20" s="67"/>
    </row>
    <row r="21" spans="1:7" ht="20.100000000000001" customHeight="1">
      <c r="A21" s="138"/>
      <c r="B21" s="71" t="s">
        <v>10</v>
      </c>
      <c r="C21" s="72">
        <v>578</v>
      </c>
      <c r="D21" s="73">
        <v>3768.56</v>
      </c>
      <c r="E21" s="72">
        <v>578</v>
      </c>
      <c r="G21" s="67"/>
    </row>
    <row r="22" spans="1:7" ht="20.100000000000001" customHeight="1">
      <c r="A22" s="139"/>
      <c r="B22" s="9" t="s">
        <v>11</v>
      </c>
      <c r="C22" s="72">
        <v>396</v>
      </c>
      <c r="D22" s="118">
        <v>2581.92</v>
      </c>
      <c r="E22" s="72">
        <v>396</v>
      </c>
      <c r="G22" s="67"/>
    </row>
    <row r="23" spans="1:7" ht="20.100000000000001" customHeight="1">
      <c r="A23" s="131" t="s">
        <v>99</v>
      </c>
      <c r="B23" s="131"/>
      <c r="C23" s="74">
        <f>SUM(C20:C22)</f>
        <v>998</v>
      </c>
      <c r="D23" s="74">
        <f>SUM(D20:D22)</f>
        <v>6507</v>
      </c>
      <c r="E23" s="74">
        <f>SUM(E20:E22)</f>
        <v>998</v>
      </c>
    </row>
    <row r="24" spans="1:7" ht="20.100000000000001" customHeight="1">
      <c r="C24" s="201"/>
      <c r="D24" s="201"/>
      <c r="E24" s="201"/>
    </row>
  </sheetData>
  <mergeCells count="10">
    <mergeCell ref="C24:E24"/>
    <mergeCell ref="A14:A16"/>
    <mergeCell ref="A17:B17"/>
    <mergeCell ref="A20:A22"/>
    <mergeCell ref="A23:B23"/>
    <mergeCell ref="A1:E1"/>
    <mergeCell ref="A3:E3"/>
    <mergeCell ref="A5:E5"/>
    <mergeCell ref="A8:A10"/>
    <mergeCell ref="A11:B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26"/>
  <sheetViews>
    <sheetView zoomScale="110" zoomScaleNormal="110" workbookViewId="0">
      <selection activeCell="A16" sqref="A16:E2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33" t="s">
        <v>0</v>
      </c>
      <c r="B4" s="133"/>
      <c r="C4" s="133"/>
      <c r="D4" s="133"/>
      <c r="E4" s="133"/>
    </row>
    <row r="5" spans="1:7" ht="9.9499999999999993" customHeight="1">
      <c r="A5" s="1"/>
      <c r="B5" s="1"/>
      <c r="C5" s="1"/>
      <c r="D5" s="1"/>
      <c r="E5" s="1"/>
    </row>
    <row r="6" spans="1:7" ht="15.75">
      <c r="A6" s="133" t="s">
        <v>1</v>
      </c>
      <c r="B6" s="133"/>
      <c r="C6" s="133"/>
      <c r="D6" s="133"/>
      <c r="E6" s="133"/>
    </row>
    <row r="7" spans="1:7" ht="15" customHeight="1">
      <c r="A7" s="2"/>
      <c r="B7" s="2"/>
      <c r="C7" s="2"/>
      <c r="D7" s="2"/>
      <c r="E7" s="2"/>
    </row>
    <row r="8" spans="1:7" ht="35.1" customHeight="1">
      <c r="A8" s="144" t="s">
        <v>2</v>
      </c>
      <c r="B8" s="145"/>
      <c r="C8" s="145"/>
      <c r="D8" s="145"/>
      <c r="E8" s="146"/>
    </row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37" t="s">
        <v>8</v>
      </c>
      <c r="B11" s="5" t="s">
        <v>9</v>
      </c>
      <c r="C11" s="6">
        <v>106</v>
      </c>
      <c r="D11" s="7">
        <v>42556.34</v>
      </c>
      <c r="E11" s="6">
        <v>56</v>
      </c>
      <c r="G11" s="8"/>
    </row>
    <row r="12" spans="1:7" ht="20.100000000000001" customHeight="1">
      <c r="A12" s="138"/>
      <c r="B12" s="9" t="s">
        <v>10</v>
      </c>
      <c r="C12" s="10">
        <v>97</v>
      </c>
      <c r="D12" s="11">
        <v>33615</v>
      </c>
      <c r="E12" s="10">
        <v>59</v>
      </c>
      <c r="G12" s="12"/>
    </row>
    <row r="13" spans="1:7" ht="20.100000000000001" customHeight="1">
      <c r="A13" s="139"/>
      <c r="B13" s="9" t="s">
        <v>11</v>
      </c>
      <c r="C13" s="10">
        <v>133</v>
      </c>
      <c r="D13" s="11">
        <v>24667.87</v>
      </c>
      <c r="E13" s="10">
        <v>82</v>
      </c>
    </row>
    <row r="14" spans="1:7" ht="20.100000000000001" customHeight="1">
      <c r="A14" s="131" t="s">
        <v>12</v>
      </c>
      <c r="B14" s="131"/>
      <c r="C14" s="13">
        <f>SUM(C11:C13)</f>
        <v>336</v>
      </c>
      <c r="D14" s="14">
        <f>SUM(D11:D13)</f>
        <v>100839.20999999999</v>
      </c>
      <c r="E14" s="13">
        <f>SUM(E11:E13)</f>
        <v>197</v>
      </c>
    </row>
    <row r="15" spans="1:7" ht="20.100000000000001" customHeight="1">
      <c r="C15" s="15"/>
      <c r="D15" s="15"/>
      <c r="E15" s="15"/>
    </row>
    <row r="16" spans="1:7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 ht="20.100000000000001" customHeight="1">
      <c r="A17" s="140" t="s">
        <v>13</v>
      </c>
      <c r="B17" s="5" t="s">
        <v>9</v>
      </c>
      <c r="C17" s="6">
        <v>57</v>
      </c>
      <c r="D17" s="7">
        <v>0</v>
      </c>
      <c r="E17" s="6">
        <v>57</v>
      </c>
    </row>
    <row r="18" spans="1:5" ht="20.100000000000001" customHeight="1">
      <c r="A18" s="141"/>
      <c r="B18" s="9" t="s">
        <v>10</v>
      </c>
      <c r="C18" s="10">
        <v>49</v>
      </c>
      <c r="D18" s="11">
        <v>0</v>
      </c>
      <c r="E18" s="10">
        <v>48</v>
      </c>
    </row>
    <row r="19" spans="1:5" ht="20.100000000000001" customHeight="1">
      <c r="A19" s="142"/>
      <c r="B19" s="9" t="s">
        <v>11</v>
      </c>
      <c r="C19" s="10">
        <v>46</v>
      </c>
      <c r="D19" s="11">
        <v>0</v>
      </c>
      <c r="E19" s="10">
        <v>45</v>
      </c>
    </row>
    <row r="20" spans="1:5" ht="20.100000000000001" customHeight="1">
      <c r="A20" s="131" t="s">
        <v>12</v>
      </c>
      <c r="B20" s="131"/>
      <c r="C20" s="13">
        <f>SUM(C17:C19)</f>
        <v>152</v>
      </c>
      <c r="D20" s="14">
        <f>SUM(D17:D19)</f>
        <v>0</v>
      </c>
      <c r="E20" s="13">
        <f>SUM(E17:E19)</f>
        <v>150</v>
      </c>
    </row>
    <row r="21" spans="1:5" ht="20.100000000000001" customHeight="1">
      <c r="C21" s="15"/>
      <c r="D21" s="15"/>
      <c r="E21" s="15"/>
    </row>
    <row r="22" spans="1:5" ht="20.100000000000001" customHeight="1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 ht="20.100000000000001" customHeight="1">
      <c r="A23" s="137" t="s">
        <v>14</v>
      </c>
      <c r="B23" s="5" t="s">
        <v>9</v>
      </c>
      <c r="C23" s="6">
        <v>7</v>
      </c>
      <c r="D23" s="7">
        <v>0</v>
      </c>
      <c r="E23" s="6">
        <v>6</v>
      </c>
    </row>
    <row r="24" spans="1:5" ht="20.100000000000001" customHeight="1">
      <c r="A24" s="138"/>
      <c r="B24" s="9" t="s">
        <v>10</v>
      </c>
      <c r="C24" s="10">
        <v>11</v>
      </c>
      <c r="D24" s="11">
        <v>0</v>
      </c>
      <c r="E24" s="10">
        <v>5</v>
      </c>
    </row>
    <row r="25" spans="1:5" ht="20.100000000000001" customHeight="1">
      <c r="A25" s="139"/>
      <c r="B25" s="9" t="s">
        <v>11</v>
      </c>
      <c r="C25" s="10">
        <v>52</v>
      </c>
      <c r="D25" s="11">
        <v>0</v>
      </c>
      <c r="E25" s="10">
        <v>14</v>
      </c>
    </row>
    <row r="26" spans="1:5" ht="20.100000000000001" customHeight="1">
      <c r="A26" s="131" t="s">
        <v>12</v>
      </c>
      <c r="B26" s="131"/>
      <c r="C26" s="13">
        <f>SUM(C23:C25)</f>
        <v>70</v>
      </c>
      <c r="D26" s="14">
        <f>SUM(D23:D25)</f>
        <v>0</v>
      </c>
      <c r="E26" s="13">
        <f>SUM(E23:E25)</f>
        <v>25</v>
      </c>
    </row>
  </sheetData>
  <mergeCells count="9">
    <mergeCell ref="A20:B20"/>
    <mergeCell ref="A23:A25"/>
    <mergeCell ref="A26:B26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F13" sqref="F13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13">
      <c r="A1" s="16"/>
      <c r="B1" s="16"/>
      <c r="C1" s="16"/>
      <c r="D1" s="16"/>
      <c r="E1" s="16"/>
    </row>
    <row r="2" spans="1:13">
      <c r="A2" s="16"/>
      <c r="B2" s="16"/>
      <c r="C2" s="16"/>
      <c r="D2" s="16"/>
      <c r="E2" s="16"/>
    </row>
    <row r="3" spans="1:13">
      <c r="A3" s="16"/>
      <c r="B3" s="16"/>
      <c r="C3" s="16"/>
      <c r="D3" s="16"/>
      <c r="E3" s="16"/>
    </row>
    <row r="4" spans="1:13" ht="15.75">
      <c r="A4" s="123" t="s">
        <v>0</v>
      </c>
      <c r="B4" s="123"/>
      <c r="C4" s="123"/>
      <c r="D4" s="123"/>
      <c r="E4" s="123"/>
    </row>
    <row r="5" spans="1:13" ht="9.9499999999999993" customHeight="1">
      <c r="A5" s="17"/>
      <c r="B5" s="17"/>
      <c r="C5" s="17"/>
      <c r="D5" s="17"/>
      <c r="E5" s="17"/>
    </row>
    <row r="6" spans="1:13" ht="15.75">
      <c r="A6" s="123" t="s">
        <v>1</v>
      </c>
      <c r="B6" s="123"/>
      <c r="C6" s="123"/>
      <c r="D6" s="123"/>
      <c r="E6" s="123"/>
    </row>
    <row r="7" spans="1:13" ht="15" customHeight="1">
      <c r="A7" s="18"/>
      <c r="B7" s="18"/>
      <c r="C7" s="18"/>
      <c r="D7" s="18"/>
      <c r="E7" s="18"/>
    </row>
    <row r="8" spans="1:13" ht="35.1" customHeight="1">
      <c r="A8" s="124" t="s">
        <v>101</v>
      </c>
      <c r="B8" s="125"/>
      <c r="C8" s="125"/>
      <c r="D8" s="125"/>
      <c r="E8" s="126"/>
      <c r="G8" s="132"/>
      <c r="H8" s="132"/>
      <c r="I8" s="132"/>
      <c r="J8" s="132"/>
      <c r="K8" s="132"/>
      <c r="L8" s="19"/>
      <c r="M8" s="19"/>
    </row>
    <row r="9" spans="1:13">
      <c r="A9" s="16"/>
      <c r="B9" s="16"/>
      <c r="C9" s="16"/>
      <c r="D9" s="16"/>
      <c r="E9" s="16"/>
      <c r="G9" s="19"/>
      <c r="H9" s="19"/>
      <c r="I9" s="19"/>
      <c r="J9" s="19"/>
      <c r="K9" s="19"/>
      <c r="L9" s="19"/>
      <c r="M9" s="19"/>
    </row>
    <row r="10" spans="1:13" ht="20.100000000000001" customHeight="1">
      <c r="A10" s="20" t="s">
        <v>3</v>
      </c>
      <c r="B10" s="20" t="s">
        <v>4</v>
      </c>
      <c r="C10" s="21" t="s">
        <v>5</v>
      </c>
      <c r="D10" s="21" t="s">
        <v>6</v>
      </c>
      <c r="E10" s="21" t="s">
        <v>7</v>
      </c>
    </row>
    <row r="11" spans="1:13" ht="20.100000000000001" customHeight="1">
      <c r="A11" s="128" t="s">
        <v>102</v>
      </c>
      <c r="B11" s="98" t="s">
        <v>9</v>
      </c>
      <c r="C11" s="99">
        <v>0</v>
      </c>
      <c r="D11" s="100">
        <v>0</v>
      </c>
      <c r="E11" s="99">
        <v>0</v>
      </c>
      <c r="G11" s="8"/>
    </row>
    <row r="12" spans="1:13" ht="20.100000000000001" customHeight="1">
      <c r="A12" s="129"/>
      <c r="B12" s="101" t="s">
        <v>10</v>
      </c>
      <c r="C12" s="102">
        <v>0</v>
      </c>
      <c r="D12" s="103">
        <v>0</v>
      </c>
      <c r="E12" s="102">
        <v>0</v>
      </c>
      <c r="G12" s="12"/>
    </row>
    <row r="13" spans="1:13" ht="20.100000000000001" customHeight="1">
      <c r="A13" s="130"/>
      <c r="B13" s="101" t="s">
        <v>11</v>
      </c>
      <c r="C13" s="102">
        <v>46</v>
      </c>
      <c r="D13" s="103">
        <v>0</v>
      </c>
      <c r="E13" s="102">
        <v>46</v>
      </c>
    </row>
    <row r="14" spans="1:13" ht="20.100000000000001" customHeight="1">
      <c r="A14" s="131" t="s">
        <v>12</v>
      </c>
      <c r="B14" s="131"/>
      <c r="C14" s="94">
        <f>SUM(C11:C13)</f>
        <v>46</v>
      </c>
      <c r="D14" s="95">
        <f>SUM(D11:D13)</f>
        <v>0</v>
      </c>
      <c r="E14" s="94">
        <f>SUM(E11:E13)</f>
        <v>46</v>
      </c>
    </row>
    <row r="15" spans="1:13" ht="20.100000000000001" customHeight="1">
      <c r="A15" s="104"/>
      <c r="B15" s="104"/>
      <c r="C15" s="105"/>
      <c r="D15" s="105"/>
      <c r="E15" s="105"/>
    </row>
    <row r="16" spans="1:13" ht="20.100000000000001" customHeight="1">
      <c r="A16" s="20" t="s">
        <v>3</v>
      </c>
      <c r="B16" s="20" t="s">
        <v>4</v>
      </c>
      <c r="C16" s="96" t="s">
        <v>5</v>
      </c>
      <c r="D16" s="96" t="s">
        <v>6</v>
      </c>
      <c r="E16" s="96" t="s">
        <v>7</v>
      </c>
    </row>
    <row r="17" spans="1:5" ht="20.100000000000001" customHeight="1">
      <c r="A17" s="128" t="s">
        <v>104</v>
      </c>
      <c r="B17" s="98" t="s">
        <v>9</v>
      </c>
      <c r="C17" s="99">
        <v>0</v>
      </c>
      <c r="D17" s="100">
        <v>0</v>
      </c>
      <c r="E17" s="99">
        <v>0</v>
      </c>
    </row>
    <row r="18" spans="1:5" ht="20.100000000000001" customHeight="1">
      <c r="A18" s="129"/>
      <c r="B18" s="101" t="s">
        <v>10</v>
      </c>
      <c r="C18" s="102">
        <v>0</v>
      </c>
      <c r="D18" s="103">
        <v>0</v>
      </c>
      <c r="E18" s="102">
        <v>0</v>
      </c>
    </row>
    <row r="19" spans="1:5" ht="20.100000000000001" customHeight="1">
      <c r="A19" s="130"/>
      <c r="B19" s="101" t="s">
        <v>11</v>
      </c>
      <c r="C19" s="102">
        <v>46</v>
      </c>
      <c r="D19" s="103">
        <v>1186000</v>
      </c>
      <c r="E19" s="102">
        <v>46</v>
      </c>
    </row>
    <row r="20" spans="1:5" ht="20.100000000000001" customHeight="1">
      <c r="A20" s="131" t="s">
        <v>12</v>
      </c>
      <c r="B20" s="131"/>
      <c r="C20" s="94">
        <f>SUM(C17:C19)</f>
        <v>46</v>
      </c>
      <c r="D20" s="95">
        <v>1186000</v>
      </c>
      <c r="E20" s="94">
        <f>SUM(E17:E19)</f>
        <v>46</v>
      </c>
    </row>
    <row r="21" spans="1:5" ht="20.100000000000001" customHeight="1">
      <c r="A21" s="104"/>
      <c r="B21" s="104"/>
      <c r="C21" s="105"/>
      <c r="D21" s="105"/>
      <c r="E21" s="105"/>
    </row>
    <row r="22" spans="1:5" ht="20.100000000000001" customHeight="1">
      <c r="A22" s="20" t="s">
        <v>3</v>
      </c>
      <c r="B22" s="20" t="s">
        <v>4</v>
      </c>
      <c r="C22" s="96" t="s">
        <v>5</v>
      </c>
      <c r="D22" s="96" t="s">
        <v>6</v>
      </c>
      <c r="E22" s="96" t="s">
        <v>7</v>
      </c>
    </row>
    <row r="23" spans="1:5" ht="20.100000000000001" customHeight="1">
      <c r="A23" s="128" t="s">
        <v>103</v>
      </c>
      <c r="B23" s="98" t="s">
        <v>9</v>
      </c>
      <c r="C23" s="99">
        <v>0</v>
      </c>
      <c r="D23" s="100">
        <v>0</v>
      </c>
      <c r="E23" s="99">
        <v>0</v>
      </c>
    </row>
    <row r="24" spans="1:5" ht="20.100000000000001" customHeight="1">
      <c r="A24" s="129"/>
      <c r="B24" s="101" t="s">
        <v>10</v>
      </c>
      <c r="C24" s="102">
        <v>0</v>
      </c>
      <c r="D24" s="103">
        <v>0</v>
      </c>
      <c r="E24" s="102">
        <v>0</v>
      </c>
    </row>
    <row r="25" spans="1:5" ht="20.100000000000001" customHeight="1">
      <c r="A25" s="130"/>
      <c r="B25" s="101" t="s">
        <v>11</v>
      </c>
      <c r="C25" s="102">
        <v>46</v>
      </c>
      <c r="D25" s="103">
        <v>0</v>
      </c>
      <c r="E25" s="102">
        <v>46</v>
      </c>
    </row>
    <row r="26" spans="1:5" ht="20.100000000000001" customHeight="1">
      <c r="A26" s="131" t="s">
        <v>12</v>
      </c>
      <c r="B26" s="131"/>
      <c r="C26" s="94">
        <f>SUM(C23:C25)</f>
        <v>46</v>
      </c>
      <c r="D26" s="97">
        <f>SUM(D23:D25)</f>
        <v>0</v>
      </c>
      <c r="E26" s="94">
        <f>SUM(E23:E25)</f>
        <v>46</v>
      </c>
    </row>
    <row r="27" spans="1:5" ht="20.100000000000001" customHeight="1">
      <c r="A27" s="16"/>
      <c r="B27" s="16"/>
      <c r="C27" s="16"/>
      <c r="D27" s="23"/>
      <c r="E27" s="23"/>
    </row>
  </sheetData>
  <mergeCells count="10">
    <mergeCell ref="A23:A25"/>
    <mergeCell ref="A26:B26"/>
    <mergeCell ref="A4:E4"/>
    <mergeCell ref="A6:E6"/>
    <mergeCell ref="A8:E8"/>
    <mergeCell ref="G8:K8"/>
    <mergeCell ref="A11:A13"/>
    <mergeCell ref="A14:B14"/>
    <mergeCell ref="A17:A19"/>
    <mergeCell ref="A20:B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1"/>
  <sheetViews>
    <sheetView zoomScale="90" zoomScaleNormal="90" workbookViewId="0">
      <selection activeCell="A14" sqref="A14:E30"/>
    </sheetView>
  </sheetViews>
  <sheetFormatPr baseColWidth="10" defaultRowHeight="15"/>
  <cols>
    <col min="1" max="1" width="20.7109375" customWidth="1"/>
    <col min="2" max="3" width="15.7109375" customWidth="1"/>
    <col min="4" max="4" width="20.85546875" customWidth="1"/>
    <col min="5" max="5" width="17.7109375" customWidth="1"/>
    <col min="7" max="7" width="13.5703125" bestFit="1" customWidth="1"/>
  </cols>
  <sheetData>
    <row r="4" spans="1:14" ht="15.75">
      <c r="A4" s="133" t="s">
        <v>0</v>
      </c>
      <c r="B4" s="133"/>
      <c r="C4" s="133"/>
      <c r="D4" s="133"/>
      <c r="E4" s="133"/>
    </row>
    <row r="5" spans="1:14" ht="15" customHeight="1">
      <c r="A5" s="2"/>
      <c r="B5" s="2"/>
      <c r="C5" s="2"/>
      <c r="D5" s="2"/>
      <c r="E5" s="2"/>
    </row>
    <row r="6" spans="1:14" ht="29.25" customHeight="1">
      <c r="A6" s="134" t="s">
        <v>19</v>
      </c>
      <c r="B6" s="135"/>
      <c r="C6" s="135"/>
      <c r="D6" s="135"/>
      <c r="E6" s="136"/>
    </row>
    <row r="7" spans="1:14" ht="15" customHeight="1">
      <c r="A7" s="2"/>
      <c r="B7" s="2"/>
      <c r="C7" s="2"/>
      <c r="D7" s="2"/>
      <c r="E7" s="2"/>
    </row>
    <row r="8" spans="1:14" ht="20.100000000000001" customHeight="1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H8" s="24"/>
      <c r="I8" s="24"/>
      <c r="J8" s="24"/>
      <c r="K8" s="24"/>
      <c r="L8" s="24"/>
      <c r="M8" s="24"/>
      <c r="N8" s="24"/>
    </row>
    <row r="9" spans="1:14" ht="20.100000000000001" customHeight="1">
      <c r="A9" s="137" t="s">
        <v>23</v>
      </c>
      <c r="B9" s="5" t="s">
        <v>9</v>
      </c>
      <c r="C9" s="25">
        <f>[1]Enero!B118</f>
        <v>0</v>
      </c>
      <c r="D9" s="25">
        <f>[1]Enero!C118</f>
        <v>0</v>
      </c>
      <c r="E9" s="25">
        <f>[1]Enero!D118</f>
        <v>0</v>
      </c>
      <c r="G9" s="8"/>
      <c r="H9" s="26"/>
      <c r="I9" s="26"/>
      <c r="J9" s="26"/>
      <c r="K9" s="26"/>
      <c r="L9" s="26"/>
      <c r="M9" s="26"/>
      <c r="N9" s="26"/>
    </row>
    <row r="10" spans="1:14" ht="20.100000000000001" customHeight="1">
      <c r="A10" s="138"/>
      <c r="B10" s="9" t="s">
        <v>10</v>
      </c>
      <c r="C10" s="25">
        <f>[1]Febrero!B118</f>
        <v>0</v>
      </c>
      <c r="D10" s="25">
        <f>[1]Febrero!C118</f>
        <v>0</v>
      </c>
      <c r="E10" s="25">
        <f>[1]Febrero!D118</f>
        <v>0</v>
      </c>
      <c r="G10" s="12"/>
    </row>
    <row r="11" spans="1:14" ht="20.100000000000001" customHeight="1">
      <c r="A11" s="139"/>
      <c r="B11" s="9" t="s">
        <v>11</v>
      </c>
      <c r="C11" s="25">
        <f>[1]Marzo!B118</f>
        <v>8464</v>
      </c>
      <c r="D11" s="25">
        <f>[1]Marzo!C118</f>
        <v>2412240</v>
      </c>
      <c r="E11" s="25">
        <f>[1]Marzo!D118</f>
        <v>2958</v>
      </c>
    </row>
    <row r="12" spans="1:14" ht="20.100000000000001" customHeight="1">
      <c r="A12" s="131" t="s">
        <v>12</v>
      </c>
      <c r="B12" s="131"/>
      <c r="C12" s="27">
        <f>SUM(C9:C11)</f>
        <v>8464</v>
      </c>
      <c r="D12" s="22">
        <f>SUM(D9:D11)</f>
        <v>2412240</v>
      </c>
      <c r="E12" s="27">
        <f>SUM(E9:E11)</f>
        <v>2958</v>
      </c>
    </row>
    <row r="13" spans="1:14" ht="20.100000000000001" customHeight="1"/>
    <row r="14" spans="1:14" ht="20.100000000000001" customHeight="1">
      <c r="A14" s="3" t="s">
        <v>3</v>
      </c>
      <c r="B14" s="3" t="s">
        <v>4</v>
      </c>
      <c r="C14" s="4" t="s">
        <v>5</v>
      </c>
      <c r="D14" s="4" t="s">
        <v>6</v>
      </c>
      <c r="E14" s="4" t="s">
        <v>7</v>
      </c>
    </row>
    <row r="15" spans="1:14" ht="20.100000000000001" customHeight="1">
      <c r="A15" s="137" t="s">
        <v>26</v>
      </c>
      <c r="B15" s="5" t="s">
        <v>9</v>
      </c>
      <c r="C15" s="25">
        <v>0</v>
      </c>
      <c r="D15" s="25">
        <v>0</v>
      </c>
      <c r="E15" s="25">
        <v>0</v>
      </c>
    </row>
    <row r="16" spans="1:14" ht="20.100000000000001" customHeight="1">
      <c r="A16" s="138"/>
      <c r="B16" s="9" t="s">
        <v>10</v>
      </c>
      <c r="C16" s="25">
        <v>0</v>
      </c>
      <c r="D16" s="25">
        <v>0</v>
      </c>
      <c r="E16" s="25">
        <v>0</v>
      </c>
    </row>
    <row r="17" spans="1:5" ht="20.100000000000001" customHeight="1">
      <c r="A17" s="139"/>
      <c r="B17" s="9" t="s">
        <v>11</v>
      </c>
      <c r="C17" s="25">
        <v>742</v>
      </c>
      <c r="D17" s="25">
        <v>192920</v>
      </c>
      <c r="E17" s="25">
        <v>303</v>
      </c>
    </row>
    <row r="18" spans="1:5" ht="20.100000000000001" customHeight="1">
      <c r="A18" s="131" t="s">
        <v>21</v>
      </c>
      <c r="B18" s="131"/>
      <c r="C18" s="27">
        <f>SUM(C15:C17)</f>
        <v>742</v>
      </c>
      <c r="D18" s="22">
        <f>SUM(D15:D17)</f>
        <v>192920</v>
      </c>
      <c r="E18" s="27">
        <f>SUM(E15:E17)</f>
        <v>303</v>
      </c>
    </row>
    <row r="19" spans="1:5" ht="20.100000000000001" customHeight="1"/>
    <row r="20" spans="1:5" ht="20.100000000000001" customHeight="1">
      <c r="A20" s="3" t="s">
        <v>3</v>
      </c>
      <c r="B20" s="3" t="s">
        <v>4</v>
      </c>
      <c r="C20" s="4" t="s">
        <v>5</v>
      </c>
      <c r="D20" s="4" t="s">
        <v>6</v>
      </c>
      <c r="E20" s="4" t="s">
        <v>7</v>
      </c>
    </row>
    <row r="21" spans="1:5" ht="20.100000000000001" customHeight="1">
      <c r="A21" s="137" t="s">
        <v>29</v>
      </c>
      <c r="B21" s="5" t="s">
        <v>9</v>
      </c>
      <c r="C21" s="25">
        <v>0</v>
      </c>
      <c r="D21" s="25">
        <v>0</v>
      </c>
      <c r="E21" s="25">
        <v>0</v>
      </c>
    </row>
    <row r="22" spans="1:5" ht="20.100000000000001" customHeight="1">
      <c r="A22" s="138"/>
      <c r="B22" s="9" t="s">
        <v>10</v>
      </c>
      <c r="C22" s="28">
        <v>29</v>
      </c>
      <c r="D22" s="28">
        <v>0</v>
      </c>
      <c r="E22" s="28">
        <v>947</v>
      </c>
    </row>
    <row r="23" spans="1:5" ht="20.100000000000001" customHeight="1">
      <c r="A23" s="139"/>
      <c r="B23" s="9" t="s">
        <v>11</v>
      </c>
      <c r="C23" s="28">
        <v>46</v>
      </c>
      <c r="D23" s="28">
        <v>0</v>
      </c>
      <c r="E23" s="28">
        <v>2204</v>
      </c>
    </row>
    <row r="24" spans="1:5" ht="20.100000000000001" customHeight="1">
      <c r="A24" s="131" t="s">
        <v>22</v>
      </c>
      <c r="B24" s="131"/>
      <c r="C24" s="27">
        <f>SUM(C21:C23)</f>
        <v>75</v>
      </c>
      <c r="D24" s="22">
        <f>SUM(D21:D23)</f>
        <v>0</v>
      </c>
      <c r="E24" s="27">
        <f>SUM(E21:E23)</f>
        <v>3151</v>
      </c>
    </row>
    <row r="26" spans="1:5">
      <c r="A26" s="3" t="s">
        <v>3</v>
      </c>
      <c r="B26" s="3" t="s">
        <v>4</v>
      </c>
      <c r="C26" s="4" t="s">
        <v>5</v>
      </c>
      <c r="D26" s="4" t="s">
        <v>6</v>
      </c>
      <c r="E26" s="4" t="s">
        <v>7</v>
      </c>
    </row>
    <row r="27" spans="1:5">
      <c r="A27" s="137" t="s">
        <v>110</v>
      </c>
      <c r="B27" s="5" t="s">
        <v>9</v>
      </c>
      <c r="C27" s="25">
        <v>0</v>
      </c>
      <c r="D27" s="25">
        <v>0</v>
      </c>
      <c r="E27" s="25"/>
    </row>
    <row r="28" spans="1:5">
      <c r="A28" s="138"/>
      <c r="B28" s="9" t="s">
        <v>10</v>
      </c>
      <c r="C28" s="28">
        <v>3261</v>
      </c>
      <c r="D28" s="28">
        <v>0</v>
      </c>
      <c r="E28" s="28">
        <v>3261</v>
      </c>
    </row>
    <row r="29" spans="1:5">
      <c r="A29" s="139"/>
      <c r="B29" s="9" t="s">
        <v>11</v>
      </c>
      <c r="C29" s="28">
        <v>500</v>
      </c>
      <c r="D29" s="28">
        <v>0</v>
      </c>
      <c r="E29" s="28">
        <v>500</v>
      </c>
    </row>
    <row r="30" spans="1:5">
      <c r="A30" s="131" t="s">
        <v>22</v>
      </c>
      <c r="B30" s="131"/>
      <c r="C30" s="27">
        <f>SUM(C27:C29)</f>
        <v>3761</v>
      </c>
      <c r="D30" s="22">
        <f>SUM(D27:D29)</f>
        <v>0</v>
      </c>
      <c r="E30" s="27">
        <f>SUM(E27:E29)</f>
        <v>3761</v>
      </c>
    </row>
    <row r="31" spans="1:5">
      <c r="A31" s="29"/>
      <c r="B31" s="29"/>
      <c r="C31" s="30"/>
      <c r="D31" s="31"/>
      <c r="E31" s="30"/>
    </row>
  </sheetData>
  <mergeCells count="10">
    <mergeCell ref="A21:A23"/>
    <mergeCell ref="A24:B24"/>
    <mergeCell ref="A27:A29"/>
    <mergeCell ref="A30:B30"/>
    <mergeCell ref="A18:B18"/>
    <mergeCell ref="A4:E4"/>
    <mergeCell ref="A6:E6"/>
    <mergeCell ref="A9:A11"/>
    <mergeCell ref="A12:B12"/>
    <mergeCell ref="A15:A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A22" sqref="A22:E32"/>
    </sheetView>
  </sheetViews>
  <sheetFormatPr baseColWidth="10" defaultRowHeight="15"/>
  <cols>
    <col min="1" max="1" width="24.7109375" customWidth="1"/>
    <col min="2" max="2" width="15.7109375" customWidth="1"/>
    <col min="3" max="3" width="16.5703125" customWidth="1"/>
    <col min="4" max="5" width="15.7109375" customWidth="1"/>
    <col min="7" max="7" width="13.5703125" bestFit="1" customWidth="1"/>
  </cols>
  <sheetData>
    <row r="1" spans="1:13">
      <c r="A1" s="16"/>
      <c r="B1" s="16"/>
      <c r="C1" s="16"/>
      <c r="D1" s="16"/>
      <c r="E1" s="16"/>
    </row>
    <row r="2" spans="1:13">
      <c r="A2" s="16"/>
      <c r="B2" s="16"/>
      <c r="C2" s="16"/>
      <c r="D2" s="16"/>
      <c r="E2" s="16"/>
    </row>
    <row r="3" spans="1:13">
      <c r="A3" s="16"/>
      <c r="B3" s="16"/>
      <c r="C3" s="16"/>
      <c r="D3" s="16"/>
      <c r="E3" s="16"/>
    </row>
    <row r="4" spans="1:13" ht="15.75">
      <c r="A4" s="123" t="s">
        <v>0</v>
      </c>
      <c r="B4" s="123"/>
      <c r="C4" s="123"/>
      <c r="D4" s="123"/>
      <c r="E4" s="123"/>
    </row>
    <row r="5" spans="1:13" ht="9.9499999999999993" customHeight="1">
      <c r="A5" s="17"/>
      <c r="B5" s="17"/>
      <c r="C5" s="17"/>
      <c r="D5" s="17"/>
      <c r="E5" s="17"/>
    </row>
    <row r="6" spans="1:13" ht="15.75">
      <c r="A6" s="123" t="s">
        <v>1</v>
      </c>
      <c r="B6" s="123"/>
      <c r="C6" s="123"/>
      <c r="D6" s="123"/>
      <c r="E6" s="123"/>
    </row>
    <row r="7" spans="1:13" ht="15" customHeight="1">
      <c r="A7" s="18"/>
      <c r="B7" s="18"/>
      <c r="C7" s="18"/>
      <c r="D7" s="18"/>
      <c r="E7" s="18"/>
    </row>
    <row r="8" spans="1:13" ht="35.1" customHeight="1">
      <c r="A8" s="124" t="s">
        <v>105</v>
      </c>
      <c r="B8" s="125"/>
      <c r="C8" s="125"/>
      <c r="D8" s="125"/>
      <c r="E8" s="126"/>
      <c r="G8" s="132"/>
      <c r="H8" s="132"/>
      <c r="I8" s="132"/>
      <c r="J8" s="132"/>
      <c r="K8" s="132"/>
      <c r="L8" s="19"/>
      <c r="M8" s="19"/>
    </row>
    <row r="9" spans="1:13">
      <c r="A9" s="16"/>
      <c r="B9" s="16"/>
      <c r="C9" s="16"/>
      <c r="D9" s="16"/>
      <c r="E9" s="16"/>
      <c r="G9" s="19"/>
      <c r="H9" s="19"/>
      <c r="I9" s="19"/>
      <c r="J9" s="19"/>
      <c r="K9" s="19"/>
      <c r="L9" s="19"/>
      <c r="M9" s="19"/>
    </row>
    <row r="10" spans="1:13" ht="20.100000000000001" customHeight="1">
      <c r="A10" s="20" t="s">
        <v>3</v>
      </c>
      <c r="B10" s="20" t="s">
        <v>4</v>
      </c>
      <c r="C10" s="21" t="s">
        <v>5</v>
      </c>
      <c r="D10" s="21" t="s">
        <v>6</v>
      </c>
      <c r="E10" s="21" t="s">
        <v>7</v>
      </c>
    </row>
    <row r="11" spans="1:13" ht="20.100000000000001" customHeight="1">
      <c r="A11" s="128" t="s">
        <v>106</v>
      </c>
      <c r="B11" s="98" t="s">
        <v>9</v>
      </c>
      <c r="C11" s="99">
        <v>0</v>
      </c>
      <c r="D11" s="100">
        <v>0</v>
      </c>
      <c r="E11" s="99">
        <v>0</v>
      </c>
      <c r="G11" s="8"/>
    </row>
    <row r="12" spans="1:13" ht="20.100000000000001" customHeight="1">
      <c r="A12" s="129"/>
      <c r="B12" s="101" t="s">
        <v>10</v>
      </c>
      <c r="C12" s="102">
        <v>0</v>
      </c>
      <c r="D12" s="103">
        <v>0</v>
      </c>
      <c r="E12" s="102">
        <v>0</v>
      </c>
      <c r="G12" s="12"/>
    </row>
    <row r="13" spans="1:13" ht="20.100000000000001" customHeight="1">
      <c r="A13" s="130"/>
      <c r="B13" s="101" t="s">
        <v>11</v>
      </c>
      <c r="C13" s="102">
        <v>0</v>
      </c>
      <c r="D13" s="103">
        <v>0</v>
      </c>
      <c r="E13" s="102">
        <v>0</v>
      </c>
    </row>
    <row r="14" spans="1:13" ht="20.100000000000001" customHeight="1">
      <c r="A14" s="131" t="s">
        <v>12</v>
      </c>
      <c r="B14" s="131"/>
      <c r="C14" s="94">
        <v>0</v>
      </c>
      <c r="D14" s="95">
        <v>0</v>
      </c>
      <c r="E14" s="94">
        <v>0</v>
      </c>
    </row>
    <row r="15" spans="1:13" ht="20.100000000000001" customHeight="1">
      <c r="A15" s="104"/>
      <c r="B15" s="104"/>
      <c r="C15" s="105"/>
      <c r="D15" s="105"/>
      <c r="E15" s="105"/>
    </row>
    <row r="16" spans="1:13" ht="20.100000000000001" customHeight="1">
      <c r="A16" s="20" t="s">
        <v>3</v>
      </c>
      <c r="B16" s="20" t="s">
        <v>4</v>
      </c>
      <c r="C16" s="96" t="s">
        <v>5</v>
      </c>
      <c r="D16" s="96" t="s">
        <v>6</v>
      </c>
      <c r="E16" s="96" t="s">
        <v>7</v>
      </c>
    </row>
    <row r="17" spans="1:5" ht="20.100000000000001" customHeight="1">
      <c r="A17" s="128" t="s">
        <v>107</v>
      </c>
      <c r="B17" s="98" t="s">
        <v>9</v>
      </c>
      <c r="C17" s="99">
        <v>0</v>
      </c>
      <c r="D17" s="100">
        <v>0</v>
      </c>
      <c r="E17" s="99">
        <v>0</v>
      </c>
    </row>
    <row r="18" spans="1:5" ht="20.100000000000001" customHeight="1">
      <c r="A18" s="129"/>
      <c r="B18" s="101" t="s">
        <v>10</v>
      </c>
      <c r="C18" s="102">
        <v>0</v>
      </c>
      <c r="D18" s="103">
        <v>0</v>
      </c>
      <c r="E18" s="102">
        <v>0</v>
      </c>
    </row>
    <row r="19" spans="1:5" ht="20.100000000000001" customHeight="1">
      <c r="A19" s="130"/>
      <c r="B19" s="101" t="s">
        <v>11</v>
      </c>
      <c r="C19" s="102">
        <v>0</v>
      </c>
      <c r="D19" s="103">
        <v>0</v>
      </c>
      <c r="E19" s="102">
        <v>0</v>
      </c>
    </row>
    <row r="20" spans="1:5" ht="20.100000000000001" customHeight="1">
      <c r="A20" s="131" t="s">
        <v>12</v>
      </c>
      <c r="B20" s="131"/>
      <c r="C20" s="94">
        <v>0</v>
      </c>
      <c r="D20" s="95">
        <v>0</v>
      </c>
      <c r="E20" s="94">
        <v>0</v>
      </c>
    </row>
    <row r="21" spans="1:5" ht="20.100000000000001" customHeight="1">
      <c r="A21" s="104"/>
      <c r="B21" s="104"/>
      <c r="C21" s="105"/>
      <c r="D21" s="105"/>
      <c r="E21" s="105"/>
    </row>
    <row r="22" spans="1:5" ht="20.100000000000001" customHeight="1">
      <c r="A22" s="20" t="s">
        <v>3</v>
      </c>
      <c r="B22" s="20" t="s">
        <v>4</v>
      </c>
      <c r="C22" s="96" t="s">
        <v>5</v>
      </c>
      <c r="D22" s="96" t="s">
        <v>6</v>
      </c>
      <c r="E22" s="96" t="s">
        <v>7</v>
      </c>
    </row>
    <row r="23" spans="1:5" ht="20.100000000000001" customHeight="1">
      <c r="A23" s="128" t="s">
        <v>108</v>
      </c>
      <c r="B23" s="98" t="s">
        <v>9</v>
      </c>
      <c r="C23" s="99">
        <v>0</v>
      </c>
      <c r="D23" s="100">
        <v>0</v>
      </c>
      <c r="E23" s="99">
        <v>0</v>
      </c>
    </row>
    <row r="24" spans="1:5" ht="20.100000000000001" customHeight="1">
      <c r="A24" s="129"/>
      <c r="B24" s="101" t="s">
        <v>10</v>
      </c>
      <c r="C24" s="102">
        <v>0</v>
      </c>
      <c r="D24" s="103">
        <v>0</v>
      </c>
      <c r="E24" s="102">
        <v>0</v>
      </c>
    </row>
    <row r="25" spans="1:5" ht="20.100000000000001" customHeight="1">
      <c r="A25" s="130"/>
      <c r="B25" s="101" t="s">
        <v>11</v>
      </c>
      <c r="C25" s="102">
        <v>0</v>
      </c>
      <c r="D25" s="103">
        <v>0</v>
      </c>
      <c r="E25" s="102">
        <v>0</v>
      </c>
    </row>
    <row r="26" spans="1:5" ht="20.100000000000001" customHeight="1">
      <c r="A26" s="131" t="s">
        <v>12</v>
      </c>
      <c r="B26" s="131"/>
      <c r="C26" s="94">
        <v>0</v>
      </c>
      <c r="D26" s="95">
        <v>0</v>
      </c>
      <c r="E26" s="94">
        <v>0</v>
      </c>
    </row>
    <row r="27" spans="1:5" ht="20.100000000000001" customHeight="1">
      <c r="A27" s="16"/>
      <c r="B27" s="16"/>
      <c r="C27" s="16"/>
      <c r="D27" s="23"/>
      <c r="E27" s="23"/>
    </row>
    <row r="28" spans="1:5" ht="20.100000000000001" customHeight="1">
      <c r="A28" s="20" t="s">
        <v>3</v>
      </c>
      <c r="B28" s="20" t="s">
        <v>4</v>
      </c>
      <c r="C28" s="96" t="s">
        <v>5</v>
      </c>
      <c r="D28" s="96" t="s">
        <v>6</v>
      </c>
      <c r="E28" s="96" t="s">
        <v>7</v>
      </c>
    </row>
    <row r="29" spans="1:5" ht="20.100000000000001" customHeight="1">
      <c r="A29" s="128" t="s">
        <v>109</v>
      </c>
      <c r="B29" s="98" t="s">
        <v>9</v>
      </c>
      <c r="C29" s="99">
        <v>0</v>
      </c>
      <c r="D29" s="100">
        <v>0</v>
      </c>
      <c r="E29" s="99">
        <v>0</v>
      </c>
    </row>
    <row r="30" spans="1:5" ht="20.100000000000001" customHeight="1">
      <c r="A30" s="129"/>
      <c r="B30" s="101" t="s">
        <v>10</v>
      </c>
      <c r="C30" s="102">
        <v>0</v>
      </c>
      <c r="D30" s="103">
        <v>0</v>
      </c>
      <c r="E30" s="102">
        <v>0</v>
      </c>
    </row>
    <row r="31" spans="1:5" ht="20.100000000000001" customHeight="1">
      <c r="A31" s="130"/>
      <c r="B31" s="101" t="s">
        <v>11</v>
      </c>
      <c r="C31" s="102">
        <v>0</v>
      </c>
      <c r="D31" s="103">
        <v>0</v>
      </c>
      <c r="E31" s="102">
        <v>0</v>
      </c>
    </row>
    <row r="32" spans="1:5" ht="20.100000000000001" customHeight="1">
      <c r="A32" s="131" t="s">
        <v>12</v>
      </c>
      <c r="B32" s="131"/>
      <c r="C32" s="94">
        <v>0</v>
      </c>
      <c r="D32" s="95">
        <v>0</v>
      </c>
      <c r="E32" s="94">
        <v>0</v>
      </c>
    </row>
    <row r="33" ht="20.100000000000001" customHeight="1"/>
    <row r="34" ht="20.100000000000001" customHeight="1"/>
  </sheetData>
  <mergeCells count="12">
    <mergeCell ref="A14:B14"/>
    <mergeCell ref="A17:A19"/>
    <mergeCell ref="A29:A31"/>
    <mergeCell ref="A32:B32"/>
    <mergeCell ref="A20:B20"/>
    <mergeCell ref="A23:A25"/>
    <mergeCell ref="A26:B26"/>
    <mergeCell ref="A4:E4"/>
    <mergeCell ref="A6:E6"/>
    <mergeCell ref="A8:E8"/>
    <mergeCell ref="G8:K8"/>
    <mergeCell ref="A11:A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63"/>
  <sheetViews>
    <sheetView topLeftCell="A26" zoomScaleNormal="100" workbookViewId="0">
      <selection activeCell="A34" sqref="A34:E5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12" ht="15.75">
      <c r="A4" s="133" t="s">
        <v>0</v>
      </c>
      <c r="B4" s="133"/>
      <c r="C4" s="133"/>
      <c r="D4" s="133"/>
      <c r="E4" s="133"/>
    </row>
    <row r="5" spans="1:12" ht="15.75">
      <c r="A5" s="1"/>
      <c r="B5" s="1"/>
      <c r="C5" s="1"/>
      <c r="D5" s="1"/>
      <c r="E5" s="1"/>
    </row>
    <row r="6" spans="1:12" ht="15.75">
      <c r="A6" s="143" t="s">
        <v>1</v>
      </c>
      <c r="B6" s="143"/>
      <c r="C6" s="143"/>
      <c r="D6" s="143"/>
      <c r="E6" s="143"/>
    </row>
    <row r="7" spans="1:12" ht="9.9499999999999993" customHeight="1">
      <c r="A7" s="1"/>
      <c r="B7" s="1"/>
      <c r="C7" s="1"/>
      <c r="D7" s="1"/>
      <c r="E7" s="1"/>
    </row>
    <row r="8" spans="1:12" ht="35.1" customHeight="1">
      <c r="A8" s="144" t="s">
        <v>37</v>
      </c>
      <c r="B8" s="145"/>
      <c r="C8" s="145"/>
      <c r="D8" s="145"/>
      <c r="E8" s="146"/>
    </row>
    <row r="10" spans="1:12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12" ht="20.100000000000001" customHeight="1">
      <c r="A11" s="137" t="s">
        <v>38</v>
      </c>
      <c r="B11" s="5" t="s">
        <v>9</v>
      </c>
      <c r="C11" s="40">
        <v>27725</v>
      </c>
      <c r="D11" s="41">
        <v>37178.550000000003</v>
      </c>
      <c r="E11" s="25">
        <v>182</v>
      </c>
      <c r="F11" s="42"/>
      <c r="G11" s="43"/>
      <c r="H11" s="42"/>
      <c r="I11" s="43"/>
      <c r="J11" s="43"/>
      <c r="K11" s="43"/>
      <c r="L11" s="43"/>
    </row>
    <row r="12" spans="1:12" ht="20.100000000000001" customHeight="1">
      <c r="A12" s="138"/>
      <c r="B12" s="9" t="s">
        <v>10</v>
      </c>
      <c r="C12" s="44">
        <v>25505</v>
      </c>
      <c r="D12" s="45">
        <v>256494.2</v>
      </c>
      <c r="E12" s="46">
        <v>11</v>
      </c>
      <c r="G12" s="8"/>
      <c r="H12" s="8"/>
    </row>
    <row r="13" spans="1:12" ht="20.100000000000001" customHeight="1">
      <c r="A13" s="139"/>
      <c r="B13" s="9" t="s">
        <v>11</v>
      </c>
      <c r="C13" s="44">
        <v>29479</v>
      </c>
      <c r="D13" s="115">
        <v>268136.71000000002</v>
      </c>
      <c r="E13" s="46">
        <v>7</v>
      </c>
    </row>
    <row r="14" spans="1:12" ht="20.100000000000001" customHeight="1">
      <c r="A14" s="131" t="s">
        <v>12</v>
      </c>
      <c r="B14" s="131"/>
      <c r="C14" s="48">
        <f>SUM(C11:C13)</f>
        <v>82709</v>
      </c>
      <c r="D14" s="49">
        <f>SUM(D11:D13)</f>
        <v>561809.46</v>
      </c>
      <c r="E14" s="50">
        <f>SUM(E11:E13)</f>
        <v>200</v>
      </c>
    </row>
    <row r="15" spans="1:12" ht="20.100000000000001" customHeight="1"/>
    <row r="16" spans="1:12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 ht="20.100000000000001" customHeight="1">
      <c r="A17" s="140" t="s">
        <v>39</v>
      </c>
      <c r="B17" s="5" t="s">
        <v>9</v>
      </c>
      <c r="C17" s="25">
        <v>2166</v>
      </c>
      <c r="D17" s="41">
        <v>0</v>
      </c>
      <c r="E17" s="25">
        <v>176</v>
      </c>
    </row>
    <row r="18" spans="1:5" ht="20.100000000000001" customHeight="1">
      <c r="A18" s="141"/>
      <c r="B18" s="9" t="s">
        <v>10</v>
      </c>
      <c r="C18" s="28">
        <v>2797</v>
      </c>
      <c r="D18" s="51">
        <v>0</v>
      </c>
      <c r="E18" s="28">
        <v>9</v>
      </c>
    </row>
    <row r="19" spans="1:5" ht="20.100000000000001" customHeight="1">
      <c r="A19" s="142"/>
      <c r="B19" s="9" t="s">
        <v>11</v>
      </c>
      <c r="C19" s="52">
        <v>2310</v>
      </c>
      <c r="D19" s="51">
        <v>0</v>
      </c>
      <c r="E19" s="28">
        <v>6</v>
      </c>
    </row>
    <row r="20" spans="1:5" ht="20.100000000000001" customHeight="1">
      <c r="A20" s="131" t="s">
        <v>12</v>
      </c>
      <c r="B20" s="131"/>
      <c r="C20" s="27">
        <f>SUM(C17:C19)</f>
        <v>7273</v>
      </c>
      <c r="D20" s="22">
        <f>SUM(D17:D19)</f>
        <v>0</v>
      </c>
      <c r="E20" s="27">
        <f>SUM(E17:E19)</f>
        <v>191</v>
      </c>
    </row>
    <row r="21" spans="1:5" ht="20.100000000000001" customHeight="1"/>
    <row r="22" spans="1:5" ht="20.100000000000001" customHeight="1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 ht="20.100000000000001" customHeight="1">
      <c r="A23" s="140" t="s">
        <v>40</v>
      </c>
      <c r="B23" s="5" t="s">
        <v>9</v>
      </c>
      <c r="C23" s="25">
        <v>398</v>
      </c>
      <c r="D23" s="41">
        <v>13509.98</v>
      </c>
      <c r="E23" s="53">
        <v>135</v>
      </c>
    </row>
    <row r="24" spans="1:5" ht="20.100000000000001" customHeight="1">
      <c r="A24" s="141"/>
      <c r="B24" s="9" t="s">
        <v>10</v>
      </c>
      <c r="C24" s="28">
        <v>493</v>
      </c>
      <c r="D24" s="51">
        <v>44011.11</v>
      </c>
      <c r="E24" s="28">
        <v>11</v>
      </c>
    </row>
    <row r="25" spans="1:5" ht="20.100000000000001" customHeight="1">
      <c r="A25" s="142"/>
      <c r="B25" s="9" t="s">
        <v>11</v>
      </c>
      <c r="C25" s="52">
        <v>378</v>
      </c>
      <c r="D25" s="47">
        <v>147094.71</v>
      </c>
      <c r="E25" s="28">
        <v>7</v>
      </c>
    </row>
    <row r="26" spans="1:5" ht="20.100000000000001" customHeight="1">
      <c r="A26" s="131" t="s">
        <v>12</v>
      </c>
      <c r="B26" s="131"/>
      <c r="C26" s="27">
        <f>SUM(C23:C25)</f>
        <v>1269</v>
      </c>
      <c r="D26" s="54">
        <f>SUM(D23:D25)</f>
        <v>204615.8</v>
      </c>
      <c r="E26" s="27">
        <f>SUM(E23:E25)</f>
        <v>153</v>
      </c>
    </row>
    <row r="27" spans="1:5" ht="20.100000000000001" customHeight="1"/>
    <row r="28" spans="1:5" ht="20.100000000000001" customHeight="1">
      <c r="A28" s="3" t="s">
        <v>3</v>
      </c>
      <c r="B28" s="3" t="s">
        <v>4</v>
      </c>
      <c r="C28" s="4" t="s">
        <v>5</v>
      </c>
      <c r="D28" s="4" t="s">
        <v>6</v>
      </c>
      <c r="E28" s="4" t="s">
        <v>7</v>
      </c>
    </row>
    <row r="29" spans="1:5" ht="20.100000000000001" customHeight="1">
      <c r="A29" s="140" t="s">
        <v>41</v>
      </c>
      <c r="B29" s="5" t="s">
        <v>9</v>
      </c>
      <c r="C29" s="25">
        <v>680</v>
      </c>
      <c r="D29" s="41">
        <v>0</v>
      </c>
      <c r="E29" s="25">
        <v>138</v>
      </c>
    </row>
    <row r="30" spans="1:5" ht="20.100000000000001" customHeight="1">
      <c r="A30" s="141"/>
      <c r="B30" s="9" t="s">
        <v>10</v>
      </c>
      <c r="C30" s="28">
        <v>931</v>
      </c>
      <c r="D30" s="51">
        <v>0</v>
      </c>
      <c r="E30" s="28">
        <v>7</v>
      </c>
    </row>
    <row r="31" spans="1:5" ht="20.100000000000001" customHeight="1">
      <c r="A31" s="142"/>
      <c r="B31" s="9" t="s">
        <v>11</v>
      </c>
      <c r="C31" s="28">
        <v>649</v>
      </c>
      <c r="D31" s="51">
        <v>0</v>
      </c>
      <c r="E31" s="28">
        <v>7</v>
      </c>
    </row>
    <row r="32" spans="1:5" ht="20.100000000000001" customHeight="1">
      <c r="A32" s="131" t="s">
        <v>12</v>
      </c>
      <c r="B32" s="131"/>
      <c r="C32" s="27">
        <f>SUM(C29:C31)</f>
        <v>2260</v>
      </c>
      <c r="D32" s="54">
        <f>SUM(D29:D31)</f>
        <v>0</v>
      </c>
      <c r="E32" s="27">
        <f>SUM(E29:E31)</f>
        <v>152</v>
      </c>
    </row>
    <row r="33" spans="1:5" ht="20.100000000000001" customHeight="1"/>
    <row r="34" spans="1:5" ht="20.100000000000001" customHeight="1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</row>
    <row r="35" spans="1:5" ht="20.100000000000001" customHeight="1">
      <c r="A35" s="140" t="s">
        <v>42</v>
      </c>
      <c r="B35" s="5" t="s">
        <v>9</v>
      </c>
      <c r="C35" s="25">
        <v>59</v>
      </c>
      <c r="D35" s="41">
        <v>0</v>
      </c>
      <c r="E35" s="25">
        <v>59</v>
      </c>
    </row>
    <row r="36" spans="1:5" ht="20.100000000000001" customHeight="1">
      <c r="A36" s="141"/>
      <c r="B36" s="9" t="s">
        <v>10</v>
      </c>
      <c r="C36" s="28">
        <v>63</v>
      </c>
      <c r="D36" s="51">
        <v>0</v>
      </c>
      <c r="E36" s="28">
        <v>4</v>
      </c>
    </row>
    <row r="37" spans="1:5" ht="20.100000000000001" customHeight="1">
      <c r="A37" s="142"/>
      <c r="B37" s="9" t="s">
        <v>11</v>
      </c>
      <c r="C37" s="28">
        <v>80</v>
      </c>
      <c r="D37" s="51">
        <v>0</v>
      </c>
      <c r="E37" s="28">
        <v>0</v>
      </c>
    </row>
    <row r="38" spans="1:5" ht="20.100000000000001" customHeight="1">
      <c r="A38" s="131" t="s">
        <v>12</v>
      </c>
      <c r="B38" s="131"/>
      <c r="C38" s="27">
        <f>SUM(C35:C37)</f>
        <v>202</v>
      </c>
      <c r="D38" s="54">
        <f>SUM(D35:D37)</f>
        <v>0</v>
      </c>
      <c r="E38" s="27">
        <f>SUM(E35:E37)</f>
        <v>63</v>
      </c>
    </row>
    <row r="39" spans="1:5" ht="20.100000000000001" customHeight="1"/>
    <row r="40" spans="1:5" ht="20.100000000000001" customHeight="1">
      <c r="A40" s="3" t="s">
        <v>3</v>
      </c>
      <c r="B40" s="3" t="s">
        <v>4</v>
      </c>
      <c r="C40" s="4" t="s">
        <v>5</v>
      </c>
      <c r="D40" s="4" t="s">
        <v>6</v>
      </c>
      <c r="E40" s="4" t="s">
        <v>7</v>
      </c>
    </row>
    <row r="41" spans="1:5" ht="20.100000000000001" customHeight="1">
      <c r="A41" s="140" t="s">
        <v>43</v>
      </c>
      <c r="B41" s="5" t="s">
        <v>9</v>
      </c>
      <c r="C41" s="25">
        <v>175</v>
      </c>
      <c r="D41" s="41">
        <v>0</v>
      </c>
      <c r="E41" s="25">
        <v>175</v>
      </c>
    </row>
    <row r="42" spans="1:5" ht="20.100000000000001" customHeight="1">
      <c r="A42" s="141"/>
      <c r="B42" s="9" t="s">
        <v>10</v>
      </c>
      <c r="C42" s="28">
        <v>231</v>
      </c>
      <c r="D42" s="51">
        <v>0</v>
      </c>
      <c r="E42" s="28">
        <v>14</v>
      </c>
    </row>
    <row r="43" spans="1:5" ht="20.100000000000001" customHeight="1">
      <c r="A43" s="142"/>
      <c r="B43" s="9" t="s">
        <v>11</v>
      </c>
      <c r="C43" s="28">
        <v>210</v>
      </c>
      <c r="D43" s="55">
        <v>0</v>
      </c>
      <c r="E43" s="28">
        <v>7</v>
      </c>
    </row>
    <row r="44" spans="1:5" ht="20.100000000000001" customHeight="1">
      <c r="A44" s="131" t="s">
        <v>12</v>
      </c>
      <c r="B44" s="131"/>
      <c r="C44" s="27">
        <f>SUM(C41:C43)</f>
        <v>616</v>
      </c>
      <c r="D44" s="54">
        <f>SUM(D41:D43)</f>
        <v>0</v>
      </c>
      <c r="E44" s="27">
        <f>SUM(E41:E43)</f>
        <v>196</v>
      </c>
    </row>
    <row r="45" spans="1:5" ht="20.100000000000001" customHeight="1"/>
    <row r="46" spans="1:5" ht="20.100000000000001" customHeight="1">
      <c r="A46" s="3" t="s">
        <v>3</v>
      </c>
      <c r="B46" s="3" t="s">
        <v>4</v>
      </c>
      <c r="C46" s="4" t="s">
        <v>5</v>
      </c>
      <c r="D46" s="4" t="s">
        <v>6</v>
      </c>
      <c r="E46" s="4" t="s">
        <v>7</v>
      </c>
    </row>
    <row r="47" spans="1:5" ht="20.100000000000001" customHeight="1">
      <c r="A47" s="137" t="s">
        <v>44</v>
      </c>
      <c r="B47" s="5" t="s">
        <v>9</v>
      </c>
      <c r="C47" s="25">
        <v>0</v>
      </c>
      <c r="D47" s="41">
        <v>0</v>
      </c>
      <c r="E47" s="25">
        <v>0</v>
      </c>
    </row>
    <row r="48" spans="1:5" ht="20.100000000000001" customHeight="1">
      <c r="A48" s="138"/>
      <c r="B48" s="9" t="s">
        <v>10</v>
      </c>
      <c r="C48" s="28">
        <v>0</v>
      </c>
      <c r="D48" s="51">
        <v>0</v>
      </c>
      <c r="E48" s="28">
        <v>0</v>
      </c>
    </row>
    <row r="49" spans="1:5" ht="20.100000000000001" customHeight="1">
      <c r="A49" s="139"/>
      <c r="B49" s="9" t="s">
        <v>11</v>
      </c>
      <c r="C49" s="28">
        <v>0</v>
      </c>
      <c r="D49" s="55">
        <v>0</v>
      </c>
      <c r="E49" s="28">
        <v>0</v>
      </c>
    </row>
    <row r="50" spans="1:5" ht="20.100000000000001" customHeight="1">
      <c r="A50" s="131" t="s">
        <v>12</v>
      </c>
      <c r="B50" s="131"/>
      <c r="C50" s="27">
        <f>SUM(C47:C49)</f>
        <v>0</v>
      </c>
      <c r="D50" s="22">
        <f>SUM(D47:D49)</f>
        <v>0</v>
      </c>
      <c r="E50" s="27">
        <f>SUM(E47:E49)</f>
        <v>0</v>
      </c>
    </row>
    <row r="51" spans="1:5" ht="20.100000000000001" customHeight="1"/>
    <row r="52" spans="1:5" ht="20.100000000000001" customHeight="1">
      <c r="A52" s="3" t="s">
        <v>3</v>
      </c>
      <c r="B52" s="3" t="s">
        <v>4</v>
      </c>
      <c r="C52" s="4" t="s">
        <v>5</v>
      </c>
      <c r="D52" s="4" t="s">
        <v>6</v>
      </c>
      <c r="E52" s="4" t="s">
        <v>7</v>
      </c>
    </row>
    <row r="53" spans="1:5" ht="20.100000000000001" customHeight="1">
      <c r="A53" s="140" t="s">
        <v>45</v>
      </c>
      <c r="B53" s="5" t="s">
        <v>9</v>
      </c>
      <c r="C53" s="25">
        <v>0</v>
      </c>
      <c r="D53" s="41">
        <v>0</v>
      </c>
      <c r="E53" s="25">
        <v>0</v>
      </c>
    </row>
    <row r="54" spans="1:5" ht="20.100000000000001" customHeight="1">
      <c r="A54" s="141"/>
      <c r="B54" s="9" t="s">
        <v>10</v>
      </c>
      <c r="C54" s="28">
        <v>0</v>
      </c>
      <c r="D54" s="51">
        <v>0</v>
      </c>
      <c r="E54" s="28">
        <v>0</v>
      </c>
    </row>
    <row r="55" spans="1:5" ht="20.100000000000001" customHeight="1">
      <c r="A55" s="142"/>
      <c r="B55" s="9" t="s">
        <v>11</v>
      </c>
      <c r="C55" s="28">
        <v>0</v>
      </c>
      <c r="D55" s="51">
        <v>0</v>
      </c>
      <c r="E55" s="28">
        <v>0</v>
      </c>
    </row>
    <row r="56" spans="1:5" ht="20.100000000000001" customHeight="1">
      <c r="A56" s="131" t="s">
        <v>12</v>
      </c>
      <c r="B56" s="131"/>
      <c r="C56" s="27">
        <f>SUM(C53:C55)</f>
        <v>0</v>
      </c>
      <c r="D56" s="22">
        <f>SUM(D53:D55)</f>
        <v>0</v>
      </c>
      <c r="E56" s="27">
        <f>SUM(E53:E55)</f>
        <v>0</v>
      </c>
    </row>
    <row r="57" spans="1:5" ht="20.100000000000001" customHeight="1">
      <c r="A57" s="29"/>
      <c r="B57" s="29"/>
      <c r="C57" s="30"/>
      <c r="D57" s="116"/>
      <c r="E57" s="117"/>
    </row>
    <row r="58" spans="1:5" ht="20.100000000000001" customHeight="1">
      <c r="D58" s="147" t="s">
        <v>46</v>
      </c>
      <c r="E58" s="147"/>
    </row>
    <row r="59" spans="1:5" ht="20.100000000000001" customHeight="1">
      <c r="A59" s="3" t="s">
        <v>3</v>
      </c>
      <c r="B59" s="3" t="s">
        <v>4</v>
      </c>
      <c r="C59" s="4" t="s">
        <v>5</v>
      </c>
      <c r="D59" s="4" t="s">
        <v>6</v>
      </c>
      <c r="E59" s="4" t="s">
        <v>7</v>
      </c>
    </row>
    <row r="60" spans="1:5" ht="20.100000000000001" customHeight="1">
      <c r="A60" s="140" t="s">
        <v>47</v>
      </c>
      <c r="B60" s="5" t="s">
        <v>9</v>
      </c>
      <c r="C60" s="25">
        <v>0</v>
      </c>
      <c r="D60" s="41">
        <v>0</v>
      </c>
      <c r="E60" s="25">
        <v>0</v>
      </c>
    </row>
    <row r="61" spans="1:5" ht="20.100000000000001" customHeight="1">
      <c r="A61" s="141"/>
      <c r="B61" s="9" t="s">
        <v>10</v>
      </c>
      <c r="C61" s="28">
        <v>0</v>
      </c>
      <c r="D61" s="51">
        <v>0</v>
      </c>
      <c r="E61" s="28">
        <v>0</v>
      </c>
    </row>
    <row r="62" spans="1:5" ht="20.100000000000001" customHeight="1">
      <c r="A62" s="142"/>
      <c r="B62" s="9" t="s">
        <v>11</v>
      </c>
      <c r="C62" s="28">
        <v>44</v>
      </c>
      <c r="D62" s="51">
        <v>0</v>
      </c>
      <c r="E62" s="28">
        <v>44</v>
      </c>
    </row>
    <row r="63" spans="1:5" ht="20.100000000000001" customHeight="1">
      <c r="A63" s="131" t="s">
        <v>12</v>
      </c>
      <c r="B63" s="131"/>
      <c r="C63" s="27">
        <f>SUM(C60:C62)</f>
        <v>44</v>
      </c>
      <c r="D63" s="22">
        <f>SUM(D60:D62)</f>
        <v>0</v>
      </c>
      <c r="E63" s="27">
        <f>SUM(E60:E62)</f>
        <v>44</v>
      </c>
    </row>
  </sheetData>
  <mergeCells count="22">
    <mergeCell ref="A32:B32"/>
    <mergeCell ref="A56:B56"/>
    <mergeCell ref="D58:E58"/>
    <mergeCell ref="A60:A62"/>
    <mergeCell ref="A63:B63"/>
    <mergeCell ref="A53:A55"/>
    <mergeCell ref="A50:B50"/>
    <mergeCell ref="A17:A19"/>
    <mergeCell ref="A4:E4"/>
    <mergeCell ref="A6:E6"/>
    <mergeCell ref="A8:E8"/>
    <mergeCell ref="A11:A13"/>
    <mergeCell ref="A14:B14"/>
    <mergeCell ref="A35:A37"/>
    <mergeCell ref="A38:B38"/>
    <mergeCell ref="A41:A43"/>
    <mergeCell ref="A44:B44"/>
    <mergeCell ref="A47:A49"/>
    <mergeCell ref="A20:B20"/>
    <mergeCell ref="A23:A25"/>
    <mergeCell ref="A26:B26"/>
    <mergeCell ref="A29:A3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50"/>
  <sheetViews>
    <sheetView zoomScale="115" zoomScaleNormal="115" workbookViewId="0">
      <selection activeCell="A46" sqref="A46:E50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33" t="s">
        <v>0</v>
      </c>
      <c r="B4" s="133"/>
      <c r="C4" s="133"/>
      <c r="D4" s="133"/>
      <c r="E4" s="133"/>
    </row>
    <row r="5" spans="1:7" ht="9.9499999999999993" customHeight="1">
      <c r="A5" s="1"/>
      <c r="B5" s="1"/>
      <c r="C5" s="1"/>
      <c r="D5" s="1"/>
      <c r="E5" s="1"/>
    </row>
    <row r="6" spans="1:7" ht="15.75">
      <c r="A6" s="133" t="s">
        <v>1</v>
      </c>
      <c r="B6" s="133"/>
      <c r="C6" s="133"/>
      <c r="D6" s="133"/>
      <c r="E6" s="133"/>
    </row>
    <row r="7" spans="1:7" ht="15" customHeight="1">
      <c r="A7" s="2"/>
      <c r="B7" s="2"/>
      <c r="C7" s="2"/>
      <c r="D7" s="2"/>
      <c r="E7" s="2"/>
    </row>
    <row r="8" spans="1:7" ht="35.1" customHeight="1">
      <c r="A8" s="144" t="s">
        <v>58</v>
      </c>
      <c r="B8" s="145"/>
      <c r="C8" s="145"/>
      <c r="D8" s="145"/>
      <c r="E8" s="146"/>
    </row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37" t="s">
        <v>51</v>
      </c>
      <c r="B11" s="5" t="s">
        <v>9</v>
      </c>
      <c r="C11" s="25">
        <v>1330</v>
      </c>
      <c r="D11" s="41">
        <v>28387.144837574553</v>
      </c>
      <c r="E11" s="25">
        <v>1625</v>
      </c>
      <c r="G11" s="8"/>
    </row>
    <row r="12" spans="1:7" ht="20.100000000000001" customHeight="1">
      <c r="A12" s="138"/>
      <c r="B12" s="9" t="s">
        <v>10</v>
      </c>
      <c r="C12" s="28">
        <v>1110</v>
      </c>
      <c r="D12" s="51">
        <v>27513.405426521709</v>
      </c>
      <c r="E12" s="28">
        <v>1396</v>
      </c>
      <c r="G12" s="12"/>
    </row>
    <row r="13" spans="1:7" ht="20.100000000000001" customHeight="1">
      <c r="A13" s="139"/>
      <c r="B13" s="9" t="s">
        <v>11</v>
      </c>
      <c r="C13" s="62">
        <v>1013</v>
      </c>
      <c r="D13" s="51">
        <v>27513.405426521698</v>
      </c>
      <c r="E13" s="28">
        <v>1222</v>
      </c>
    </row>
    <row r="14" spans="1:7" ht="20.100000000000001" customHeight="1">
      <c r="A14" s="131" t="s">
        <v>12</v>
      </c>
      <c r="B14" s="131"/>
      <c r="C14" s="27">
        <f>SUM(C11:C13)</f>
        <v>3453</v>
      </c>
      <c r="D14" s="56">
        <f t="shared" ref="D14:E14" si="0">SUM(D11:D13)</f>
        <v>83413.955690617964</v>
      </c>
      <c r="E14" s="27">
        <f t="shared" si="0"/>
        <v>4243</v>
      </c>
    </row>
    <row r="15" spans="1:7" ht="20.100000000000001" customHeight="1"/>
    <row r="16" spans="1:7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 ht="20.100000000000001" customHeight="1">
      <c r="A17" s="140" t="s">
        <v>52</v>
      </c>
      <c r="B17" s="5" t="s">
        <v>9</v>
      </c>
      <c r="C17" s="25">
        <v>6</v>
      </c>
      <c r="D17" s="41">
        <v>0</v>
      </c>
      <c r="E17" s="25">
        <v>6</v>
      </c>
    </row>
    <row r="18" spans="1:5" ht="20.100000000000001" customHeight="1">
      <c r="A18" s="141"/>
      <c r="B18" s="9" t="s">
        <v>10</v>
      </c>
      <c r="C18" s="28">
        <v>124</v>
      </c>
      <c r="D18" s="51">
        <v>0</v>
      </c>
      <c r="E18" s="28">
        <v>124</v>
      </c>
    </row>
    <row r="19" spans="1:5" ht="20.100000000000001" customHeight="1">
      <c r="A19" s="142"/>
      <c r="B19" s="9" t="s">
        <v>11</v>
      </c>
      <c r="C19" s="28">
        <v>583</v>
      </c>
      <c r="D19" s="28">
        <v>0</v>
      </c>
      <c r="E19" s="28">
        <v>583</v>
      </c>
    </row>
    <row r="20" spans="1:5" ht="20.100000000000001" customHeight="1">
      <c r="A20" s="131" t="s">
        <v>12</v>
      </c>
      <c r="B20" s="131"/>
      <c r="C20" s="27">
        <f>SUM(C17:C19)</f>
        <v>713</v>
      </c>
      <c r="D20" s="27">
        <f t="shared" ref="D20:E20" si="1">SUM(D17:D19)</f>
        <v>0</v>
      </c>
      <c r="E20" s="27">
        <f t="shared" si="1"/>
        <v>713</v>
      </c>
    </row>
    <row r="21" spans="1:5" ht="20.100000000000001" customHeight="1"/>
    <row r="22" spans="1:5" ht="20.100000000000001" customHeight="1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 ht="20.100000000000001" customHeight="1">
      <c r="A23" s="140" t="s">
        <v>53</v>
      </c>
      <c r="B23" s="5" t="s">
        <v>9</v>
      </c>
      <c r="C23" s="25">
        <v>5</v>
      </c>
      <c r="D23" s="41"/>
      <c r="E23" s="25">
        <v>5</v>
      </c>
    </row>
    <row r="24" spans="1:5" ht="20.100000000000001" customHeight="1">
      <c r="A24" s="141"/>
      <c r="B24" s="9" t="s">
        <v>10</v>
      </c>
      <c r="C24" s="28">
        <v>13</v>
      </c>
      <c r="D24" s="51"/>
      <c r="E24" s="28">
        <v>13</v>
      </c>
    </row>
    <row r="25" spans="1:5" ht="20.100000000000001" customHeight="1">
      <c r="A25" s="142"/>
      <c r="B25" s="9" t="s">
        <v>11</v>
      </c>
      <c r="C25" s="28">
        <v>8</v>
      </c>
      <c r="D25" s="51"/>
      <c r="E25" s="28">
        <v>8</v>
      </c>
    </row>
    <row r="26" spans="1:5" ht="20.100000000000001" customHeight="1">
      <c r="A26" s="131" t="s">
        <v>12</v>
      </c>
      <c r="B26" s="131"/>
      <c r="C26" s="27">
        <f>SUM(C23:C25)</f>
        <v>26</v>
      </c>
      <c r="D26" s="54">
        <f>SUM(D23:D25)</f>
        <v>0</v>
      </c>
      <c r="E26" s="27">
        <f>SUM(E23:E25)</f>
        <v>26</v>
      </c>
    </row>
    <row r="27" spans="1:5" ht="20.100000000000001" customHeight="1"/>
    <row r="28" spans="1:5" ht="20.100000000000001" customHeight="1">
      <c r="A28" s="3" t="s">
        <v>3</v>
      </c>
      <c r="B28" s="3" t="s">
        <v>4</v>
      </c>
      <c r="C28" s="4" t="s">
        <v>5</v>
      </c>
      <c r="D28" s="4" t="s">
        <v>6</v>
      </c>
      <c r="E28" s="4" t="s">
        <v>7</v>
      </c>
    </row>
    <row r="29" spans="1:5" ht="20.100000000000001" customHeight="1">
      <c r="A29" s="140" t="s">
        <v>54</v>
      </c>
      <c r="B29" s="5" t="s">
        <v>9</v>
      </c>
      <c r="C29" s="25">
        <v>126</v>
      </c>
      <c r="D29" s="63">
        <v>26307.555883212084</v>
      </c>
      <c r="E29" s="25">
        <v>141</v>
      </c>
    </row>
    <row r="30" spans="1:5" ht="20.100000000000001" customHeight="1">
      <c r="A30" s="141"/>
      <c r="B30" s="9" t="s">
        <v>10</v>
      </c>
      <c r="C30" s="25">
        <v>143</v>
      </c>
      <c r="D30" s="63">
        <v>28316.430429400061</v>
      </c>
      <c r="E30" s="25">
        <v>190</v>
      </c>
    </row>
    <row r="31" spans="1:5" ht="20.100000000000001" customHeight="1">
      <c r="A31" s="142"/>
      <c r="B31" s="9" t="s">
        <v>11</v>
      </c>
      <c r="C31" s="25">
        <v>112</v>
      </c>
      <c r="D31" s="63">
        <v>28390</v>
      </c>
      <c r="E31" s="25">
        <v>138</v>
      </c>
    </row>
    <row r="32" spans="1:5" ht="20.100000000000001" customHeight="1">
      <c r="A32" s="131" t="s">
        <v>12</v>
      </c>
      <c r="B32" s="131"/>
      <c r="C32" s="27">
        <f>SUM(C29:C31)</f>
        <v>381</v>
      </c>
      <c r="D32" s="54">
        <f>SUM(D29:D31)</f>
        <v>83013.986312612149</v>
      </c>
      <c r="E32" s="27">
        <f>SUM(E29:E31)</f>
        <v>469</v>
      </c>
    </row>
    <row r="33" spans="1:5" ht="20.100000000000001" customHeight="1">
      <c r="A33" s="29"/>
      <c r="B33" s="29"/>
      <c r="C33" s="30"/>
      <c r="D33" s="31"/>
      <c r="E33" s="30"/>
    </row>
    <row r="34" spans="1:5" ht="20.100000000000001" customHeight="1">
      <c r="A34" s="3" t="s">
        <v>3</v>
      </c>
      <c r="B34" s="3" t="s">
        <v>4</v>
      </c>
      <c r="C34" s="4" t="s">
        <v>5</v>
      </c>
      <c r="D34" s="4" t="s">
        <v>6</v>
      </c>
      <c r="E34" s="4" t="s">
        <v>7</v>
      </c>
    </row>
    <row r="35" spans="1:5" ht="20.100000000000001" customHeight="1">
      <c r="A35" s="140" t="s">
        <v>55</v>
      </c>
      <c r="B35" s="5" t="s">
        <v>9</v>
      </c>
      <c r="C35" s="25">
        <v>45</v>
      </c>
      <c r="D35" s="25">
        <v>0</v>
      </c>
      <c r="E35" s="25">
        <v>58</v>
      </c>
    </row>
    <row r="36" spans="1:5" ht="20.100000000000001" customHeight="1">
      <c r="A36" s="141"/>
      <c r="B36" s="9" t="s">
        <v>10</v>
      </c>
      <c r="C36" s="25">
        <v>106</v>
      </c>
      <c r="D36" s="25">
        <v>0</v>
      </c>
      <c r="E36" s="25">
        <v>103</v>
      </c>
    </row>
    <row r="37" spans="1:5" ht="20.100000000000001" customHeight="1">
      <c r="A37" s="142"/>
      <c r="B37" s="9" t="s">
        <v>11</v>
      </c>
      <c r="C37" s="25">
        <v>57</v>
      </c>
      <c r="D37" s="25">
        <v>0</v>
      </c>
      <c r="E37" s="64">
        <v>51</v>
      </c>
    </row>
    <row r="38" spans="1:5" ht="20.100000000000001" customHeight="1">
      <c r="A38" s="131" t="s">
        <v>12</v>
      </c>
      <c r="B38" s="131"/>
      <c r="C38" s="27">
        <f>SUM(C35:C37)</f>
        <v>208</v>
      </c>
      <c r="D38" s="54">
        <f>SUM(D35:D37)</f>
        <v>0</v>
      </c>
      <c r="E38" s="27">
        <f>SUM(E35:E37)</f>
        <v>212</v>
      </c>
    </row>
    <row r="39" spans="1:5" ht="20.100000000000001" customHeight="1"/>
    <row r="40" spans="1:5" ht="20.100000000000001" customHeight="1">
      <c r="A40" s="3" t="s">
        <v>3</v>
      </c>
      <c r="B40" s="3" t="s">
        <v>4</v>
      </c>
      <c r="C40" s="4" t="s">
        <v>5</v>
      </c>
      <c r="D40" s="4" t="s">
        <v>6</v>
      </c>
      <c r="E40" s="4" t="s">
        <v>7</v>
      </c>
    </row>
    <row r="41" spans="1:5" ht="20.100000000000001" customHeight="1">
      <c r="A41" s="140" t="s">
        <v>56</v>
      </c>
      <c r="B41" s="5" t="s">
        <v>9</v>
      </c>
      <c r="C41" s="25">
        <v>69</v>
      </c>
      <c r="D41" s="51">
        <v>334.60545105684594</v>
      </c>
      <c r="E41" s="64">
        <v>68</v>
      </c>
    </row>
    <row r="42" spans="1:5" ht="20.100000000000001" customHeight="1">
      <c r="A42" s="141"/>
      <c r="B42" s="9" t="s">
        <v>10</v>
      </c>
      <c r="C42" s="25">
        <v>98</v>
      </c>
      <c r="D42" s="51">
        <v>4272.4836277409931</v>
      </c>
      <c r="E42" s="64">
        <v>98</v>
      </c>
    </row>
    <row r="43" spans="1:5" ht="20.100000000000001" customHeight="1">
      <c r="A43" s="142"/>
      <c r="B43" s="9" t="s">
        <v>11</v>
      </c>
      <c r="C43" s="28">
        <v>42</v>
      </c>
      <c r="D43" s="51">
        <v>1491</v>
      </c>
      <c r="E43" s="28">
        <v>50</v>
      </c>
    </row>
    <row r="44" spans="1:5" ht="20.100000000000001" customHeight="1">
      <c r="A44" s="131" t="s">
        <v>12</v>
      </c>
      <c r="B44" s="131"/>
      <c r="C44" s="27">
        <f>SUM(C41:C43)</f>
        <v>209</v>
      </c>
      <c r="D44" s="54">
        <f>SUM(D41:D43)</f>
        <v>6098.0890787978387</v>
      </c>
      <c r="E44" s="27">
        <f>SUM(E41:E43)</f>
        <v>216</v>
      </c>
    </row>
    <row r="45" spans="1:5" ht="20.100000000000001" customHeight="1"/>
    <row r="46" spans="1:5" ht="20.100000000000001" customHeight="1">
      <c r="A46" s="3" t="s">
        <v>3</v>
      </c>
      <c r="B46" s="3" t="s">
        <v>4</v>
      </c>
      <c r="C46" s="4" t="s">
        <v>5</v>
      </c>
      <c r="D46" s="4" t="s">
        <v>6</v>
      </c>
      <c r="E46" s="4" t="s">
        <v>7</v>
      </c>
    </row>
    <row r="47" spans="1:5" ht="20.100000000000001" customHeight="1">
      <c r="A47" s="137" t="s">
        <v>57</v>
      </c>
      <c r="B47" s="5" t="s">
        <v>9</v>
      </c>
      <c r="C47" s="28">
        <v>85</v>
      </c>
      <c r="D47" s="51">
        <v>24735</v>
      </c>
      <c r="E47" s="28">
        <v>103</v>
      </c>
    </row>
    <row r="48" spans="1:5" ht="20.100000000000001" customHeight="1">
      <c r="A48" s="138"/>
      <c r="B48" s="9" t="s">
        <v>10</v>
      </c>
      <c r="C48" s="28">
        <v>106</v>
      </c>
      <c r="D48" s="51">
        <v>30846</v>
      </c>
      <c r="E48" s="28">
        <v>94</v>
      </c>
    </row>
    <row r="49" spans="1:5" ht="20.100000000000001" customHeight="1">
      <c r="A49" s="139"/>
      <c r="B49" s="9" t="s">
        <v>11</v>
      </c>
      <c r="C49" s="28">
        <v>61</v>
      </c>
      <c r="D49" s="51">
        <v>17895.689999999999</v>
      </c>
      <c r="E49" s="28">
        <v>45</v>
      </c>
    </row>
    <row r="50" spans="1:5" ht="20.100000000000001" customHeight="1">
      <c r="A50" s="131" t="s">
        <v>12</v>
      </c>
      <c r="B50" s="131"/>
      <c r="C50" s="27">
        <f>SUM(C47:C49)</f>
        <v>252</v>
      </c>
      <c r="D50" s="22">
        <f>SUM(D47:D49)</f>
        <v>73476.69</v>
      </c>
      <c r="E50" s="27">
        <f>SUM(E47:E49)</f>
        <v>242</v>
      </c>
    </row>
  </sheetData>
  <mergeCells count="17">
    <mergeCell ref="A50:B50"/>
    <mergeCell ref="A35:A37"/>
    <mergeCell ref="A38:B38"/>
    <mergeCell ref="A41:A43"/>
    <mergeCell ref="A44:B44"/>
    <mergeCell ref="A47:A49"/>
    <mergeCell ref="A20:B20"/>
    <mergeCell ref="A23:A25"/>
    <mergeCell ref="A26:B26"/>
    <mergeCell ref="A29:A31"/>
    <mergeCell ref="A32:B32"/>
    <mergeCell ref="A17:A19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35"/>
  <sheetViews>
    <sheetView workbookViewId="0">
      <selection activeCell="A22" sqref="A22:E3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7" ht="15.75">
      <c r="A4" s="148" t="s">
        <v>0</v>
      </c>
      <c r="B4" s="148"/>
      <c r="C4" s="148"/>
      <c r="D4" s="148"/>
      <c r="E4" s="148"/>
    </row>
    <row r="5" spans="1:7" ht="9.9499999999999993" customHeight="1">
      <c r="A5" s="34"/>
      <c r="B5" s="34"/>
      <c r="C5" s="34"/>
      <c r="D5" s="34"/>
      <c r="E5" s="34"/>
    </row>
    <row r="6" spans="1:7" ht="15.75">
      <c r="A6" s="148" t="s">
        <v>1</v>
      </c>
      <c r="B6" s="148"/>
      <c r="C6" s="148"/>
      <c r="D6" s="148"/>
      <c r="E6" s="148"/>
    </row>
    <row r="7" spans="1:7" ht="8.25" customHeight="1">
      <c r="A7" s="35"/>
      <c r="B7" s="35"/>
      <c r="C7" s="35"/>
      <c r="D7" s="35"/>
      <c r="E7" s="35"/>
    </row>
    <row r="8" spans="1:7" ht="30" customHeight="1">
      <c r="A8" s="149" t="s">
        <v>32</v>
      </c>
      <c r="B8" s="150"/>
      <c r="C8" s="150"/>
      <c r="D8" s="150"/>
      <c r="E8" s="151"/>
    </row>
    <row r="9" spans="1:7">
      <c r="A9" s="39"/>
      <c r="B9" s="39"/>
      <c r="C9" s="39"/>
      <c r="D9" s="39"/>
      <c r="E9" s="39"/>
    </row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52" t="s">
        <v>33</v>
      </c>
      <c r="B11" s="106" t="s">
        <v>9</v>
      </c>
      <c r="C11" s="107">
        <v>11874</v>
      </c>
      <c r="D11" s="108">
        <v>57628.1</v>
      </c>
      <c r="E11" s="107">
        <v>364</v>
      </c>
      <c r="G11" s="8"/>
    </row>
    <row r="12" spans="1:7" ht="20.100000000000001" customHeight="1">
      <c r="A12" s="153"/>
      <c r="B12" s="109" t="s">
        <v>10</v>
      </c>
      <c r="C12" s="110">
        <v>11900</v>
      </c>
      <c r="D12" s="108">
        <v>117766.1</v>
      </c>
      <c r="E12" s="110">
        <v>4</v>
      </c>
      <c r="G12" s="12"/>
    </row>
    <row r="13" spans="1:7" ht="20.100000000000001" customHeight="1">
      <c r="A13" s="154"/>
      <c r="B13" s="109" t="s">
        <v>11</v>
      </c>
      <c r="C13" s="110">
        <v>12273</v>
      </c>
      <c r="D13" s="108">
        <v>98070</v>
      </c>
      <c r="E13" s="110">
        <v>12</v>
      </c>
    </row>
    <row r="14" spans="1:7" ht="20.100000000000001" customHeight="1">
      <c r="A14" s="131" t="s">
        <v>12</v>
      </c>
      <c r="B14" s="131"/>
      <c r="C14" s="27">
        <f>SUM(C11:C13)</f>
        <v>36047</v>
      </c>
      <c r="D14" s="54">
        <f t="shared" ref="D14:E14" si="0">SUM(D11:D13)</f>
        <v>273464.2</v>
      </c>
      <c r="E14" s="27">
        <f t="shared" si="0"/>
        <v>380</v>
      </c>
    </row>
    <row r="15" spans="1:7" ht="20.100000000000001" customHeight="1">
      <c r="A15" s="39"/>
      <c r="B15" s="39"/>
      <c r="C15" s="39"/>
      <c r="D15" s="39"/>
      <c r="E15" s="39"/>
    </row>
    <row r="16" spans="1:7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>
      <c r="A17" s="152" t="s">
        <v>34</v>
      </c>
      <c r="B17" s="106" t="s">
        <v>9</v>
      </c>
      <c r="C17" s="107">
        <v>129</v>
      </c>
      <c r="D17" s="54">
        <v>0</v>
      </c>
      <c r="E17" s="107">
        <v>128</v>
      </c>
    </row>
    <row r="18" spans="1:5">
      <c r="A18" s="153"/>
      <c r="B18" s="109" t="s">
        <v>10</v>
      </c>
      <c r="C18" s="110">
        <v>103</v>
      </c>
      <c r="D18" s="54">
        <v>0</v>
      </c>
      <c r="E18" s="110">
        <v>71</v>
      </c>
    </row>
    <row r="19" spans="1:5">
      <c r="A19" s="154"/>
      <c r="B19" s="109" t="s">
        <v>11</v>
      </c>
      <c r="C19" s="110">
        <v>107</v>
      </c>
      <c r="D19" s="54">
        <v>0</v>
      </c>
      <c r="E19" s="110">
        <v>44</v>
      </c>
    </row>
    <row r="20" spans="1:5">
      <c r="A20" s="131" t="s">
        <v>12</v>
      </c>
      <c r="B20" s="131"/>
      <c r="C20" s="27">
        <f>SUM(C17:C19)</f>
        <v>339</v>
      </c>
      <c r="D20" s="54">
        <f t="shared" ref="D20:E20" si="1">SUM(D17:D19)</f>
        <v>0</v>
      </c>
      <c r="E20" s="27">
        <f t="shared" si="1"/>
        <v>243</v>
      </c>
    </row>
    <row r="21" spans="1:5">
      <c r="A21" s="39"/>
      <c r="B21" s="39"/>
      <c r="C21" s="39"/>
      <c r="D21" s="39"/>
      <c r="E21" s="39"/>
    </row>
    <row r="22" spans="1:5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>
      <c r="A23" s="152" t="s">
        <v>35</v>
      </c>
      <c r="B23" s="106" t="s">
        <v>9</v>
      </c>
      <c r="C23" s="107">
        <v>0</v>
      </c>
      <c r="D23" s="111">
        <v>0</v>
      </c>
      <c r="E23" s="107">
        <v>0</v>
      </c>
    </row>
    <row r="24" spans="1:5">
      <c r="A24" s="153"/>
      <c r="B24" s="109" t="s">
        <v>10</v>
      </c>
      <c r="C24" s="110">
        <v>8</v>
      </c>
      <c r="D24" s="108">
        <v>0</v>
      </c>
      <c r="E24" s="110">
        <v>248</v>
      </c>
    </row>
    <row r="25" spans="1:5">
      <c r="A25" s="154"/>
      <c r="B25" s="109" t="s">
        <v>11</v>
      </c>
      <c r="C25" s="110">
        <v>8</v>
      </c>
      <c r="D25" s="108">
        <v>0</v>
      </c>
      <c r="E25" s="110">
        <v>123</v>
      </c>
    </row>
    <row r="26" spans="1:5">
      <c r="A26" s="131" t="s">
        <v>12</v>
      </c>
      <c r="B26" s="131"/>
      <c r="C26" s="27">
        <f>SUM(C23:C25)</f>
        <v>16</v>
      </c>
      <c r="D26" s="54">
        <f>SUM(D23:D25)</f>
        <v>0</v>
      </c>
      <c r="E26" s="27">
        <f>SUM(E23:E25)</f>
        <v>371</v>
      </c>
    </row>
    <row r="27" spans="1:5">
      <c r="A27" s="39"/>
      <c r="B27" s="39"/>
      <c r="C27" s="39"/>
      <c r="D27" s="39"/>
      <c r="E27" s="39"/>
    </row>
    <row r="28" spans="1:5">
      <c r="A28" s="3" t="s">
        <v>3</v>
      </c>
      <c r="B28" s="3" t="s">
        <v>4</v>
      </c>
      <c r="C28" s="4" t="s">
        <v>5</v>
      </c>
      <c r="D28" s="4" t="s">
        <v>6</v>
      </c>
      <c r="E28" s="4" t="s">
        <v>7</v>
      </c>
    </row>
    <row r="29" spans="1:5">
      <c r="A29" s="152" t="s">
        <v>36</v>
      </c>
      <c r="B29" s="106" t="s">
        <v>9</v>
      </c>
      <c r="C29" s="107">
        <v>0</v>
      </c>
      <c r="D29" s="111">
        <v>0</v>
      </c>
      <c r="E29" s="107">
        <v>0</v>
      </c>
    </row>
    <row r="30" spans="1:5">
      <c r="A30" s="153"/>
      <c r="B30" s="109" t="s">
        <v>10</v>
      </c>
      <c r="C30" s="110">
        <v>0</v>
      </c>
      <c r="D30" s="108">
        <v>0</v>
      </c>
      <c r="E30" s="110">
        <v>0</v>
      </c>
    </row>
    <row r="31" spans="1:5">
      <c r="A31" s="154"/>
      <c r="B31" s="109" t="s">
        <v>11</v>
      </c>
      <c r="C31" s="110">
        <v>0</v>
      </c>
      <c r="D31" s="108">
        <v>0</v>
      </c>
      <c r="E31" s="110">
        <v>0</v>
      </c>
    </row>
    <row r="32" spans="1:5">
      <c r="A32" s="131" t="s">
        <v>12</v>
      </c>
      <c r="B32" s="131"/>
      <c r="C32" s="27">
        <f>SUM(C29:C31)</f>
        <v>0</v>
      </c>
      <c r="D32" s="54">
        <f>SUM(D29:D31)</f>
        <v>0</v>
      </c>
      <c r="E32" s="27">
        <f>SUM(E29:E31)</f>
        <v>0</v>
      </c>
    </row>
    <row r="33" spans="1:5">
      <c r="A33" s="36"/>
      <c r="B33" s="36"/>
      <c r="C33" s="37"/>
      <c r="D33" s="38"/>
      <c r="E33" s="37"/>
    </row>
    <row r="34" spans="1:5">
      <c r="A34" s="36"/>
      <c r="B34" s="36"/>
      <c r="C34" s="37"/>
      <c r="D34" s="38"/>
      <c r="E34" s="37"/>
    </row>
    <row r="35" spans="1:5">
      <c r="A35" s="36"/>
      <c r="B35" s="36"/>
      <c r="C35" s="37"/>
      <c r="D35" s="38"/>
      <c r="E35" s="37"/>
    </row>
  </sheetData>
  <mergeCells count="11">
    <mergeCell ref="A32:B32"/>
    <mergeCell ref="A17:A19"/>
    <mergeCell ref="A20:B20"/>
    <mergeCell ref="A23:A25"/>
    <mergeCell ref="A26:B26"/>
    <mergeCell ref="A29:A31"/>
    <mergeCell ref="A4:E4"/>
    <mergeCell ref="A6:E6"/>
    <mergeCell ref="A8:E8"/>
    <mergeCell ref="A11:A13"/>
    <mergeCell ref="A14:B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6"/>
  <sheetViews>
    <sheetView zoomScale="120" zoomScaleNormal="120" workbookViewId="0">
      <selection activeCell="A200" sqref="A200:E210"/>
    </sheetView>
  </sheetViews>
  <sheetFormatPr baseColWidth="10" defaultRowHeight="15"/>
  <cols>
    <col min="1" max="1" width="20.7109375" customWidth="1"/>
    <col min="2" max="3" width="15.7109375" customWidth="1"/>
    <col min="4" max="4" width="17.140625" customWidth="1"/>
    <col min="5" max="5" width="15.7109375" customWidth="1"/>
    <col min="6" max="6" width="11.42578125" style="16"/>
  </cols>
  <sheetData>
    <row r="1" spans="1:5" ht="18.75">
      <c r="A1" s="173" t="s">
        <v>59</v>
      </c>
      <c r="B1" s="173"/>
      <c r="C1" s="173"/>
      <c r="D1" s="173"/>
      <c r="E1" s="173"/>
    </row>
    <row r="3" spans="1:5" ht="15.75">
      <c r="A3" s="133" t="s">
        <v>60</v>
      </c>
      <c r="B3" s="133"/>
      <c r="C3" s="133"/>
      <c r="D3" s="133"/>
      <c r="E3" s="133"/>
    </row>
    <row r="5" spans="1:5" ht="18.75">
      <c r="A5" s="174" t="s">
        <v>65</v>
      </c>
      <c r="B5" s="175"/>
      <c r="C5" s="175"/>
      <c r="D5" s="175"/>
      <c r="E5" s="176"/>
    </row>
    <row r="7" spans="1:5" ht="20.100000000000001" customHeight="1">
      <c r="A7" s="3" t="s">
        <v>3</v>
      </c>
      <c r="B7" s="3" t="s">
        <v>4</v>
      </c>
      <c r="C7" s="4" t="s">
        <v>5</v>
      </c>
      <c r="D7" s="4" t="s">
        <v>6</v>
      </c>
      <c r="E7" s="4" t="s">
        <v>7</v>
      </c>
    </row>
    <row r="8" spans="1:5" ht="20.100000000000001" customHeight="1">
      <c r="A8" s="155" t="s">
        <v>66</v>
      </c>
      <c r="B8" s="5" t="s">
        <v>9</v>
      </c>
      <c r="C8" s="76">
        <v>173</v>
      </c>
      <c r="D8" s="77">
        <v>14270.69</v>
      </c>
      <c r="E8" s="76">
        <v>173</v>
      </c>
    </row>
    <row r="9" spans="1:5" ht="20.100000000000001" customHeight="1">
      <c r="A9" s="156"/>
      <c r="B9" s="71" t="s">
        <v>10</v>
      </c>
      <c r="C9" s="78">
        <v>1147</v>
      </c>
      <c r="D9" s="79">
        <v>27523.15</v>
      </c>
      <c r="E9" s="78">
        <v>226</v>
      </c>
    </row>
    <row r="10" spans="1:5" ht="20.100000000000001" customHeight="1">
      <c r="A10" s="157"/>
      <c r="B10" s="9" t="s">
        <v>11</v>
      </c>
      <c r="C10" s="78">
        <v>701</v>
      </c>
      <c r="D10" s="77">
        <v>25387.82</v>
      </c>
      <c r="E10" s="78">
        <v>169</v>
      </c>
    </row>
    <row r="11" spans="1:5" ht="20.100000000000001" customHeight="1">
      <c r="A11" s="131" t="s">
        <v>99</v>
      </c>
      <c r="B11" s="131"/>
      <c r="C11" s="74">
        <f>SUM(C8:C10)</f>
        <v>2021</v>
      </c>
      <c r="D11" s="75">
        <f>SUM(D8:D10)</f>
        <v>67181.66</v>
      </c>
      <c r="E11" s="74">
        <f>E8+E9+E10</f>
        <v>568</v>
      </c>
    </row>
    <row r="12" spans="1:5" ht="20.100000000000001" customHeight="1"/>
    <row r="13" spans="1:5" ht="20.100000000000001" customHeight="1">
      <c r="A13" s="3" t="s">
        <v>3</v>
      </c>
      <c r="B13" s="3" t="s">
        <v>4</v>
      </c>
      <c r="C13" s="4" t="s">
        <v>5</v>
      </c>
      <c r="D13" s="4" t="s">
        <v>6</v>
      </c>
      <c r="E13" s="4" t="s">
        <v>7</v>
      </c>
    </row>
    <row r="14" spans="1:5" ht="20.100000000000001" customHeight="1">
      <c r="A14" s="155" t="s">
        <v>67</v>
      </c>
      <c r="B14" s="5" t="s">
        <v>9</v>
      </c>
      <c r="C14" s="76">
        <v>160</v>
      </c>
      <c r="D14" s="77">
        <v>0</v>
      </c>
      <c r="E14" s="76">
        <v>160</v>
      </c>
    </row>
    <row r="15" spans="1:5" ht="20.100000000000001" customHeight="1">
      <c r="A15" s="156"/>
      <c r="B15" s="71" t="s">
        <v>10</v>
      </c>
      <c r="C15" s="78">
        <v>416</v>
      </c>
      <c r="D15" s="80">
        <v>0</v>
      </c>
      <c r="E15" s="78">
        <v>129</v>
      </c>
    </row>
    <row r="16" spans="1:5" ht="20.100000000000001" customHeight="1">
      <c r="A16" s="157"/>
      <c r="B16" s="9" t="s">
        <v>11</v>
      </c>
      <c r="C16" s="78">
        <v>388</v>
      </c>
      <c r="D16" s="80">
        <v>0</v>
      </c>
      <c r="E16" s="78">
        <v>150</v>
      </c>
    </row>
    <row r="17" spans="1:5" ht="20.100000000000001" customHeight="1">
      <c r="A17" s="131" t="s">
        <v>99</v>
      </c>
      <c r="B17" s="131"/>
      <c r="C17" s="74">
        <f>SUM(C14:C16)</f>
        <v>964</v>
      </c>
      <c r="D17" s="74">
        <f>SUM(D14:D16)</f>
        <v>0</v>
      </c>
      <c r="E17" s="74">
        <f>SUM(E14:E16)</f>
        <v>439</v>
      </c>
    </row>
    <row r="18" spans="1:5" ht="20.100000000000001" customHeight="1"/>
    <row r="19" spans="1:5" ht="20.100000000000001" customHeight="1">
      <c r="A19" s="3" t="s">
        <v>3</v>
      </c>
      <c r="B19" s="3" t="s">
        <v>4</v>
      </c>
      <c r="C19" s="4" t="s">
        <v>5</v>
      </c>
      <c r="D19" s="4" t="s">
        <v>6</v>
      </c>
      <c r="E19" s="4" t="s">
        <v>7</v>
      </c>
    </row>
    <row r="20" spans="1:5" ht="20.100000000000001" customHeight="1">
      <c r="A20" s="158" t="s">
        <v>68</v>
      </c>
      <c r="B20" s="5" t="s">
        <v>9</v>
      </c>
      <c r="C20" s="76">
        <v>71</v>
      </c>
      <c r="D20" s="77">
        <v>0</v>
      </c>
      <c r="E20" s="76">
        <v>71</v>
      </c>
    </row>
    <row r="21" spans="1:5" ht="20.100000000000001" customHeight="1">
      <c r="A21" s="159"/>
      <c r="B21" s="71" t="s">
        <v>10</v>
      </c>
      <c r="C21" s="78">
        <v>294</v>
      </c>
      <c r="D21" s="80">
        <v>0</v>
      </c>
      <c r="E21" s="78">
        <v>75</v>
      </c>
    </row>
    <row r="22" spans="1:5" ht="20.100000000000001" customHeight="1">
      <c r="A22" s="160"/>
      <c r="B22" s="9" t="s">
        <v>11</v>
      </c>
      <c r="C22" s="78">
        <v>252</v>
      </c>
      <c r="D22" s="80">
        <v>0</v>
      </c>
      <c r="E22" s="78">
        <v>74</v>
      </c>
    </row>
    <row r="23" spans="1:5" ht="20.100000000000001" customHeight="1">
      <c r="A23" s="131" t="s">
        <v>99</v>
      </c>
      <c r="B23" s="131"/>
      <c r="C23" s="74">
        <f>SUM(C20:C22)</f>
        <v>617</v>
      </c>
      <c r="D23" s="74">
        <f>SUM(D20:D22)</f>
        <v>0</v>
      </c>
      <c r="E23" s="74">
        <f>SUM(E20:E22)</f>
        <v>220</v>
      </c>
    </row>
    <row r="24" spans="1:5" ht="20.100000000000001" customHeight="1"/>
    <row r="25" spans="1:5" ht="20.100000000000001" customHeight="1">
      <c r="A25" s="3" t="s">
        <v>3</v>
      </c>
      <c r="B25" s="3" t="s">
        <v>4</v>
      </c>
      <c r="C25" s="4" t="s">
        <v>5</v>
      </c>
      <c r="D25" s="4" t="s">
        <v>6</v>
      </c>
      <c r="E25" s="4" t="s">
        <v>7</v>
      </c>
    </row>
    <row r="26" spans="1:5" ht="20.100000000000001" customHeight="1">
      <c r="A26" s="158" t="s">
        <v>69</v>
      </c>
      <c r="B26" s="5" t="s">
        <v>9</v>
      </c>
      <c r="C26" s="76">
        <v>0</v>
      </c>
      <c r="D26" s="77">
        <v>0</v>
      </c>
      <c r="E26" s="76">
        <v>0</v>
      </c>
    </row>
    <row r="27" spans="1:5" ht="20.100000000000001" customHeight="1">
      <c r="A27" s="159"/>
      <c r="B27" s="71" t="s">
        <v>10</v>
      </c>
      <c r="C27" s="78">
        <v>0</v>
      </c>
      <c r="D27" s="80">
        <v>0</v>
      </c>
      <c r="E27" s="78">
        <v>0</v>
      </c>
    </row>
    <row r="28" spans="1:5" ht="20.100000000000001" customHeight="1">
      <c r="A28" s="160"/>
      <c r="B28" s="9" t="s">
        <v>11</v>
      </c>
      <c r="C28" s="78">
        <v>0</v>
      </c>
      <c r="D28" s="80">
        <v>0</v>
      </c>
      <c r="E28" s="78">
        <v>0</v>
      </c>
    </row>
    <row r="29" spans="1:5" ht="20.100000000000001" customHeight="1">
      <c r="A29" s="131" t="s">
        <v>99</v>
      </c>
      <c r="B29" s="131"/>
      <c r="C29" s="74">
        <f>SUM(C26:C28)</f>
        <v>0</v>
      </c>
      <c r="D29" s="74">
        <f>SUM(D26:D28)</f>
        <v>0</v>
      </c>
      <c r="E29" s="74">
        <f>SUM(E26:E28)</f>
        <v>0</v>
      </c>
    </row>
    <row r="30" spans="1:5" ht="20.100000000000001" customHeight="1"/>
    <row r="31" spans="1:5" ht="20.100000000000001" customHeight="1">
      <c r="A31" s="3" t="s">
        <v>3</v>
      </c>
      <c r="B31" s="3" t="s">
        <v>4</v>
      </c>
      <c r="C31" s="4" t="s">
        <v>5</v>
      </c>
      <c r="D31" s="4" t="s">
        <v>6</v>
      </c>
      <c r="E31" s="4" t="s">
        <v>7</v>
      </c>
    </row>
    <row r="32" spans="1:5" ht="20.100000000000001" customHeight="1">
      <c r="A32" s="158" t="s">
        <v>70</v>
      </c>
      <c r="B32" s="5" t="s">
        <v>9</v>
      </c>
      <c r="C32" s="76">
        <v>49</v>
      </c>
      <c r="D32" s="77">
        <v>0</v>
      </c>
      <c r="E32" s="76">
        <v>49</v>
      </c>
    </row>
    <row r="33" spans="1:5" ht="20.100000000000001" customHeight="1">
      <c r="A33" s="159"/>
      <c r="B33" s="71" t="s">
        <v>10</v>
      </c>
      <c r="C33" s="78">
        <v>100</v>
      </c>
      <c r="D33" s="80">
        <v>0</v>
      </c>
      <c r="E33" s="78">
        <v>29</v>
      </c>
    </row>
    <row r="34" spans="1:5" ht="20.100000000000001" customHeight="1">
      <c r="A34" s="160"/>
      <c r="B34" s="9" t="s">
        <v>11</v>
      </c>
      <c r="C34" s="78">
        <v>16</v>
      </c>
      <c r="D34" s="80">
        <v>0</v>
      </c>
      <c r="E34" s="78">
        <v>4</v>
      </c>
    </row>
    <row r="35" spans="1:5" ht="20.100000000000001" customHeight="1">
      <c r="A35" s="131" t="s">
        <v>99</v>
      </c>
      <c r="B35" s="131"/>
      <c r="C35" s="74">
        <f>SUM(C32:C34)</f>
        <v>165</v>
      </c>
      <c r="D35" s="74">
        <f>SUM(D32:D34)</f>
        <v>0</v>
      </c>
      <c r="E35" s="74">
        <f>SUM(E32:E34)</f>
        <v>82</v>
      </c>
    </row>
    <row r="36" spans="1:5" ht="20.100000000000001" customHeight="1"/>
    <row r="37" spans="1:5" ht="20.100000000000001" customHeight="1">
      <c r="A37" s="3" t="s">
        <v>3</v>
      </c>
      <c r="B37" s="3" t="s">
        <v>4</v>
      </c>
      <c r="C37" s="4" t="s">
        <v>5</v>
      </c>
      <c r="D37" s="4" t="s">
        <v>6</v>
      </c>
      <c r="E37" s="4" t="s">
        <v>7</v>
      </c>
    </row>
    <row r="38" spans="1:5" ht="20.100000000000001" customHeight="1">
      <c r="A38" s="158" t="s">
        <v>71</v>
      </c>
      <c r="B38" s="5" t="s">
        <v>9</v>
      </c>
      <c r="C38" s="76">
        <v>40</v>
      </c>
      <c r="D38" s="81">
        <v>0</v>
      </c>
      <c r="E38" s="76">
        <v>40</v>
      </c>
    </row>
    <row r="39" spans="1:5" ht="20.100000000000001" customHeight="1">
      <c r="A39" s="159"/>
      <c r="B39" s="71" t="s">
        <v>10</v>
      </c>
      <c r="C39" s="78">
        <v>125</v>
      </c>
      <c r="D39" s="80">
        <v>0</v>
      </c>
      <c r="E39" s="78">
        <v>23</v>
      </c>
    </row>
    <row r="40" spans="1:5" ht="20.100000000000001" customHeight="1">
      <c r="A40" s="160"/>
      <c r="B40" s="9" t="s">
        <v>11</v>
      </c>
      <c r="C40" s="78">
        <v>75</v>
      </c>
      <c r="D40" s="80">
        <v>0</v>
      </c>
      <c r="E40" s="78">
        <v>4</v>
      </c>
    </row>
    <row r="41" spans="1:5" ht="20.100000000000001" customHeight="1">
      <c r="A41" s="131" t="s">
        <v>99</v>
      </c>
      <c r="B41" s="131"/>
      <c r="C41" s="74">
        <f>SUM(C38:C40)</f>
        <v>240</v>
      </c>
      <c r="D41" s="74">
        <f>SUM(D38:D40)</f>
        <v>0</v>
      </c>
      <c r="E41" s="74">
        <f>SUM(E38:E40)</f>
        <v>67</v>
      </c>
    </row>
    <row r="42" spans="1:5" ht="20.100000000000001" customHeight="1"/>
    <row r="43" spans="1:5" ht="20.100000000000001" customHeight="1">
      <c r="A43" s="3" t="s">
        <v>3</v>
      </c>
      <c r="B43" s="3" t="s">
        <v>4</v>
      </c>
      <c r="C43" s="4" t="s">
        <v>5</v>
      </c>
      <c r="D43" s="4" t="s">
        <v>6</v>
      </c>
      <c r="E43" s="4" t="s">
        <v>7</v>
      </c>
    </row>
    <row r="44" spans="1:5" ht="20.100000000000001" customHeight="1">
      <c r="A44" s="158" t="s">
        <v>72</v>
      </c>
      <c r="B44" s="5" t="s">
        <v>9</v>
      </c>
      <c r="C44" s="76">
        <v>0</v>
      </c>
      <c r="D44" s="77">
        <v>0</v>
      </c>
      <c r="E44" s="76">
        <v>0</v>
      </c>
    </row>
    <row r="45" spans="1:5" ht="20.100000000000001" customHeight="1">
      <c r="A45" s="159"/>
      <c r="B45" s="71" t="s">
        <v>10</v>
      </c>
      <c r="C45" s="78">
        <v>0</v>
      </c>
      <c r="D45" s="80">
        <v>0</v>
      </c>
      <c r="E45" s="78">
        <v>0</v>
      </c>
    </row>
    <row r="46" spans="1:5" ht="20.100000000000001" customHeight="1">
      <c r="A46" s="160"/>
      <c r="B46" s="9" t="s">
        <v>11</v>
      </c>
      <c r="C46" s="78">
        <v>0</v>
      </c>
      <c r="D46" s="80">
        <v>0</v>
      </c>
      <c r="E46" s="78">
        <v>0</v>
      </c>
    </row>
    <row r="47" spans="1:5" ht="20.100000000000001" customHeight="1">
      <c r="A47" s="131" t="s">
        <v>99</v>
      </c>
      <c r="B47" s="131"/>
      <c r="C47" s="74">
        <f>SUM(C44:C46)</f>
        <v>0</v>
      </c>
      <c r="D47" s="74">
        <f>SUM(D44:D46)</f>
        <v>0</v>
      </c>
      <c r="E47" s="74">
        <f>SUM(E44:E46)</f>
        <v>0</v>
      </c>
    </row>
    <row r="48" spans="1:5" ht="20.100000000000001" customHeight="1"/>
    <row r="49" spans="1:5" ht="20.100000000000001" customHeight="1">
      <c r="A49" s="3" t="s">
        <v>3</v>
      </c>
      <c r="B49" s="3" t="s">
        <v>4</v>
      </c>
      <c r="C49" s="4" t="s">
        <v>5</v>
      </c>
      <c r="D49" s="4" t="s">
        <v>6</v>
      </c>
      <c r="E49" s="4" t="s">
        <v>7</v>
      </c>
    </row>
    <row r="50" spans="1:5" ht="20.100000000000001" customHeight="1">
      <c r="A50" s="158" t="s">
        <v>73</v>
      </c>
      <c r="B50" s="5" t="s">
        <v>9</v>
      </c>
      <c r="C50" s="76">
        <v>42</v>
      </c>
      <c r="D50" s="77">
        <v>0</v>
      </c>
      <c r="E50" s="76">
        <v>42</v>
      </c>
    </row>
    <row r="51" spans="1:5" ht="20.100000000000001" customHeight="1">
      <c r="A51" s="159"/>
      <c r="B51" s="71" t="s">
        <v>10</v>
      </c>
      <c r="C51" s="78">
        <v>115</v>
      </c>
      <c r="D51" s="80">
        <v>0</v>
      </c>
      <c r="E51" s="78">
        <v>35</v>
      </c>
    </row>
    <row r="52" spans="1:5" ht="20.100000000000001" customHeight="1">
      <c r="A52" s="160"/>
      <c r="B52" s="9" t="s">
        <v>11</v>
      </c>
      <c r="C52" s="78">
        <v>106</v>
      </c>
      <c r="D52" s="80">
        <v>0</v>
      </c>
      <c r="E52" s="78">
        <v>44</v>
      </c>
    </row>
    <row r="53" spans="1:5" ht="20.100000000000001" customHeight="1">
      <c r="A53" s="131" t="s">
        <v>99</v>
      </c>
      <c r="B53" s="131"/>
      <c r="C53" s="74">
        <f>SUM(C50:C52)</f>
        <v>263</v>
      </c>
      <c r="D53" s="74">
        <f>SUM(D50:D52)</f>
        <v>0</v>
      </c>
      <c r="E53" s="74">
        <f>SUM(E50:E52)</f>
        <v>121</v>
      </c>
    </row>
    <row r="54" spans="1:5" ht="20.100000000000001" customHeight="1"/>
    <row r="55" spans="1:5" ht="20.100000000000001" customHeight="1">
      <c r="A55" s="3" t="s">
        <v>3</v>
      </c>
      <c r="B55" s="3" t="s">
        <v>4</v>
      </c>
      <c r="C55" s="4" t="s">
        <v>5</v>
      </c>
      <c r="D55" s="4" t="s">
        <v>6</v>
      </c>
      <c r="E55" s="4" t="s">
        <v>7</v>
      </c>
    </row>
    <row r="56" spans="1:5" ht="20.100000000000001" customHeight="1">
      <c r="A56" s="158" t="s">
        <v>74</v>
      </c>
      <c r="B56" s="5" t="s">
        <v>9</v>
      </c>
      <c r="C56" s="76">
        <v>48</v>
      </c>
      <c r="D56" s="77">
        <v>0</v>
      </c>
      <c r="E56" s="76">
        <v>48</v>
      </c>
    </row>
    <row r="57" spans="1:5" ht="20.100000000000001" customHeight="1">
      <c r="A57" s="159"/>
      <c r="B57" s="71" t="s">
        <v>10</v>
      </c>
      <c r="C57" s="78">
        <v>84</v>
      </c>
      <c r="D57" s="80">
        <v>0</v>
      </c>
      <c r="E57" s="78">
        <v>19</v>
      </c>
    </row>
    <row r="58" spans="1:5" ht="20.100000000000001" customHeight="1">
      <c r="A58" s="160"/>
      <c r="B58" s="9" t="s">
        <v>11</v>
      </c>
      <c r="C58" s="78">
        <v>78</v>
      </c>
      <c r="D58" s="80">
        <v>0</v>
      </c>
      <c r="E58" s="78">
        <v>26</v>
      </c>
    </row>
    <row r="59" spans="1:5" ht="20.100000000000001" customHeight="1">
      <c r="A59" s="131" t="s">
        <v>99</v>
      </c>
      <c r="B59" s="131"/>
      <c r="C59" s="74">
        <f>SUM(C56:C58)</f>
        <v>210</v>
      </c>
      <c r="D59" s="74">
        <f>SUM(D56:D58)</f>
        <v>0</v>
      </c>
      <c r="E59" s="74">
        <f>SUM(E56:E58)</f>
        <v>93</v>
      </c>
    </row>
    <row r="60" spans="1:5" ht="20.100000000000001" customHeight="1"/>
    <row r="61" spans="1:5" ht="20.100000000000001" customHeight="1">
      <c r="A61" s="3" t="s">
        <v>3</v>
      </c>
      <c r="B61" s="3" t="s">
        <v>4</v>
      </c>
      <c r="C61" s="4" t="s">
        <v>5</v>
      </c>
      <c r="D61" s="4" t="s">
        <v>6</v>
      </c>
      <c r="E61" s="4" t="s">
        <v>7</v>
      </c>
    </row>
    <row r="62" spans="1:5" ht="20.100000000000001" customHeight="1">
      <c r="A62" s="158" t="s">
        <v>75</v>
      </c>
      <c r="B62" s="5" t="s">
        <v>9</v>
      </c>
      <c r="C62" s="76">
        <v>0</v>
      </c>
      <c r="D62" s="77">
        <v>0</v>
      </c>
      <c r="E62" s="76">
        <v>0</v>
      </c>
    </row>
    <row r="63" spans="1:5" ht="20.100000000000001" customHeight="1">
      <c r="A63" s="159"/>
      <c r="B63" s="71" t="s">
        <v>10</v>
      </c>
      <c r="C63" s="78">
        <v>0</v>
      </c>
      <c r="D63" s="80">
        <v>0</v>
      </c>
      <c r="E63" s="78">
        <v>0</v>
      </c>
    </row>
    <row r="64" spans="1:5" ht="20.100000000000001" customHeight="1">
      <c r="A64" s="160"/>
      <c r="B64" s="9" t="s">
        <v>11</v>
      </c>
      <c r="C64" s="78">
        <v>0</v>
      </c>
      <c r="D64" s="80">
        <v>0</v>
      </c>
      <c r="E64" s="78">
        <v>0</v>
      </c>
    </row>
    <row r="65" spans="1:5" ht="20.100000000000001" customHeight="1">
      <c r="A65" s="131" t="s">
        <v>99</v>
      </c>
      <c r="B65" s="131"/>
      <c r="C65" s="74">
        <f>SUM(C62:C64)</f>
        <v>0</v>
      </c>
      <c r="D65" s="74">
        <f>SUM(D62:D64)</f>
        <v>0</v>
      </c>
      <c r="E65" s="74">
        <f>SUM(E62:E64)</f>
        <v>0</v>
      </c>
    </row>
    <row r="66" spans="1:5" ht="20.100000000000001" customHeight="1"/>
    <row r="67" spans="1:5" ht="20.100000000000001" customHeight="1">
      <c r="A67" s="3" t="s">
        <v>3</v>
      </c>
      <c r="B67" s="3" t="s">
        <v>4</v>
      </c>
      <c r="C67" s="4" t="s">
        <v>5</v>
      </c>
      <c r="D67" s="4" t="s">
        <v>6</v>
      </c>
      <c r="E67" s="4" t="s">
        <v>7</v>
      </c>
    </row>
    <row r="68" spans="1:5" ht="20.100000000000001" customHeight="1">
      <c r="A68" s="158" t="s">
        <v>76</v>
      </c>
      <c r="B68" s="5" t="s">
        <v>9</v>
      </c>
      <c r="C68" s="76">
        <v>2</v>
      </c>
      <c r="D68" s="77">
        <v>0</v>
      </c>
      <c r="E68" s="76">
        <v>2</v>
      </c>
    </row>
    <row r="69" spans="1:5" ht="20.100000000000001" customHeight="1">
      <c r="A69" s="159"/>
      <c r="B69" s="71" t="s">
        <v>10</v>
      </c>
      <c r="C69" s="78">
        <v>2</v>
      </c>
      <c r="D69" s="80">
        <v>0</v>
      </c>
      <c r="E69" s="78">
        <v>2</v>
      </c>
    </row>
    <row r="70" spans="1:5" ht="20.100000000000001" customHeight="1">
      <c r="A70" s="160"/>
      <c r="B70" s="9" t="s">
        <v>11</v>
      </c>
      <c r="C70" s="78">
        <v>0</v>
      </c>
      <c r="D70" s="80">
        <v>0</v>
      </c>
      <c r="E70" s="78">
        <v>0</v>
      </c>
    </row>
    <row r="71" spans="1:5" ht="20.100000000000001" customHeight="1">
      <c r="A71" s="131" t="s">
        <v>99</v>
      </c>
      <c r="B71" s="131"/>
      <c r="C71" s="74">
        <f>SUM(C68:C70)</f>
        <v>4</v>
      </c>
      <c r="D71" s="74">
        <f>SUM(D68:D70)</f>
        <v>0</v>
      </c>
      <c r="E71" s="74">
        <f>SUM(E68:E70)</f>
        <v>4</v>
      </c>
    </row>
    <row r="72" spans="1:5" ht="20.100000000000001" customHeight="1"/>
    <row r="73" spans="1:5" ht="20.100000000000001" customHeight="1">
      <c r="A73" s="3" t="s">
        <v>3</v>
      </c>
      <c r="B73" s="3" t="s">
        <v>4</v>
      </c>
      <c r="C73" s="4" t="s">
        <v>5</v>
      </c>
      <c r="D73" s="4" t="s">
        <v>6</v>
      </c>
      <c r="E73" s="4" t="s">
        <v>7</v>
      </c>
    </row>
    <row r="74" spans="1:5" ht="20.100000000000001" customHeight="1">
      <c r="A74" s="170" t="s">
        <v>77</v>
      </c>
      <c r="B74" s="5" t="s">
        <v>9</v>
      </c>
      <c r="C74" s="76">
        <v>6</v>
      </c>
      <c r="D74" s="77">
        <v>257.44</v>
      </c>
      <c r="E74" s="76">
        <v>6</v>
      </c>
    </row>
    <row r="75" spans="1:5" ht="20.100000000000001" customHeight="1">
      <c r="A75" s="171"/>
      <c r="B75" s="71" t="s">
        <v>10</v>
      </c>
      <c r="C75" s="78">
        <v>12</v>
      </c>
      <c r="D75" s="80">
        <v>674.59</v>
      </c>
      <c r="E75" s="78">
        <v>12</v>
      </c>
    </row>
    <row r="76" spans="1:5" ht="20.100000000000001" customHeight="1">
      <c r="A76" s="172"/>
      <c r="B76" s="9" t="s">
        <v>11</v>
      </c>
      <c r="C76" s="78">
        <v>14</v>
      </c>
      <c r="D76" s="80">
        <v>622.25</v>
      </c>
      <c r="E76" s="78">
        <v>14</v>
      </c>
    </row>
    <row r="77" spans="1:5" ht="20.100000000000001" customHeight="1">
      <c r="A77" s="131" t="s">
        <v>99</v>
      </c>
      <c r="B77" s="131"/>
      <c r="C77" s="74">
        <f>SUM(C74:C76)</f>
        <v>32</v>
      </c>
      <c r="D77" s="74">
        <f>SUM(D74:D76)</f>
        <v>1554.28</v>
      </c>
      <c r="E77" s="74">
        <f>SUM(E74:E76)</f>
        <v>32</v>
      </c>
    </row>
    <row r="78" spans="1:5" ht="20.100000000000001" customHeight="1"/>
    <row r="79" spans="1:5" ht="20.100000000000001" customHeight="1">
      <c r="A79" s="3" t="s">
        <v>3</v>
      </c>
      <c r="B79" s="3" t="s">
        <v>4</v>
      </c>
      <c r="C79" s="4" t="s">
        <v>5</v>
      </c>
      <c r="D79" s="4" t="s">
        <v>6</v>
      </c>
      <c r="E79" s="4" t="s">
        <v>7</v>
      </c>
    </row>
    <row r="80" spans="1:5" ht="20.100000000000001" customHeight="1">
      <c r="A80" s="161" t="s">
        <v>78</v>
      </c>
      <c r="B80" s="5" t="s">
        <v>9</v>
      </c>
      <c r="C80" s="76">
        <v>0</v>
      </c>
      <c r="D80" s="77">
        <v>0</v>
      </c>
      <c r="E80" s="76">
        <v>0</v>
      </c>
    </row>
    <row r="81" spans="1:5" ht="20.100000000000001" customHeight="1">
      <c r="A81" s="162"/>
      <c r="B81" s="71" t="s">
        <v>10</v>
      </c>
      <c r="C81" s="82">
        <v>0</v>
      </c>
      <c r="D81" s="83">
        <v>0</v>
      </c>
      <c r="E81" s="82">
        <v>0</v>
      </c>
    </row>
    <row r="82" spans="1:5" ht="20.100000000000001" customHeight="1">
      <c r="A82" s="163"/>
      <c r="B82" s="9" t="s">
        <v>11</v>
      </c>
      <c r="C82" s="82">
        <v>3</v>
      </c>
      <c r="D82" s="83">
        <v>0</v>
      </c>
      <c r="E82" s="82">
        <v>10</v>
      </c>
    </row>
    <row r="83" spans="1:5" ht="20.100000000000001" customHeight="1">
      <c r="A83" s="131" t="s">
        <v>99</v>
      </c>
      <c r="B83" s="131"/>
      <c r="C83" s="84">
        <f>SUM(C80:C82)</f>
        <v>3</v>
      </c>
      <c r="D83" s="84">
        <f>SUM(D80:D82)</f>
        <v>0</v>
      </c>
      <c r="E83" s="84">
        <f>SUM(E80:E82)</f>
        <v>10</v>
      </c>
    </row>
    <row r="84" spans="1:5" ht="20.100000000000001" customHeight="1"/>
    <row r="85" spans="1:5" ht="20.100000000000001" customHeight="1">
      <c r="A85" s="3" t="s">
        <v>3</v>
      </c>
      <c r="B85" s="3" t="s">
        <v>4</v>
      </c>
      <c r="C85" s="4" t="s">
        <v>5</v>
      </c>
      <c r="D85" s="4" t="s">
        <v>6</v>
      </c>
      <c r="E85" s="4" t="s">
        <v>7</v>
      </c>
    </row>
    <row r="86" spans="1:5" ht="20.100000000000001" customHeight="1">
      <c r="A86" s="155" t="s">
        <v>79</v>
      </c>
      <c r="B86" s="5" t="s">
        <v>9</v>
      </c>
      <c r="C86" s="76">
        <v>0</v>
      </c>
      <c r="D86" s="77">
        <v>100.87</v>
      </c>
      <c r="E86" s="76">
        <v>44</v>
      </c>
    </row>
    <row r="87" spans="1:5" ht="20.100000000000001" customHeight="1">
      <c r="A87" s="156"/>
      <c r="B87" s="71" t="s">
        <v>10</v>
      </c>
      <c r="C87" s="78">
        <v>4</v>
      </c>
      <c r="D87" s="80">
        <v>372.8</v>
      </c>
      <c r="E87" s="78">
        <v>137</v>
      </c>
    </row>
    <row r="88" spans="1:5" ht="20.100000000000001" customHeight="1">
      <c r="A88" s="157"/>
      <c r="B88" s="9" t="s">
        <v>11</v>
      </c>
      <c r="C88" s="78">
        <v>3</v>
      </c>
      <c r="D88" s="80">
        <v>343.88</v>
      </c>
      <c r="E88" s="78">
        <v>127</v>
      </c>
    </row>
    <row r="89" spans="1:5" ht="20.100000000000001" customHeight="1">
      <c r="A89" s="131" t="s">
        <v>99</v>
      </c>
      <c r="B89" s="131"/>
      <c r="C89" s="74">
        <f>SUM(C86:C88)</f>
        <v>7</v>
      </c>
      <c r="D89" s="85">
        <f>SUM(D86:D88)</f>
        <v>817.55</v>
      </c>
      <c r="E89" s="74">
        <f>SUM(E86:E88)</f>
        <v>308</v>
      </c>
    </row>
    <row r="90" spans="1:5" ht="20.100000000000001" customHeight="1"/>
    <row r="91" spans="1:5" ht="20.100000000000001" customHeight="1">
      <c r="A91" s="3" t="s">
        <v>3</v>
      </c>
      <c r="B91" s="3" t="s">
        <v>4</v>
      </c>
      <c r="C91" s="4" t="s">
        <v>5</v>
      </c>
      <c r="D91" s="4" t="s">
        <v>6</v>
      </c>
      <c r="E91" s="4" t="s">
        <v>7</v>
      </c>
    </row>
    <row r="92" spans="1:5" ht="20.100000000000001" customHeight="1">
      <c r="A92" s="164" t="s">
        <v>80</v>
      </c>
      <c r="B92" s="5" t="s">
        <v>9</v>
      </c>
      <c r="C92" s="86">
        <v>2</v>
      </c>
      <c r="D92" s="79">
        <v>0</v>
      </c>
      <c r="E92" s="86">
        <v>30</v>
      </c>
    </row>
    <row r="93" spans="1:5" ht="20.100000000000001" customHeight="1">
      <c r="A93" s="165"/>
      <c r="B93" s="71" t="s">
        <v>10</v>
      </c>
      <c r="C93" s="78">
        <v>4</v>
      </c>
      <c r="D93" s="80">
        <v>0</v>
      </c>
      <c r="E93" s="78">
        <v>97</v>
      </c>
    </row>
    <row r="94" spans="1:5" ht="20.100000000000001" customHeight="1">
      <c r="A94" s="166"/>
      <c r="B94" s="9" t="s">
        <v>11</v>
      </c>
      <c r="C94" s="78">
        <v>4</v>
      </c>
      <c r="D94" s="80">
        <v>0</v>
      </c>
      <c r="E94" s="78">
        <v>0</v>
      </c>
    </row>
    <row r="95" spans="1:5" ht="20.100000000000001" customHeight="1">
      <c r="A95" s="131" t="s">
        <v>99</v>
      </c>
      <c r="B95" s="131"/>
      <c r="C95" s="87">
        <f>SUM(C92:C94)</f>
        <v>10</v>
      </c>
      <c r="D95" s="87">
        <f>SUM(D92:D94)</f>
        <v>0</v>
      </c>
      <c r="E95" s="87">
        <f>SUM(E92:E94)</f>
        <v>127</v>
      </c>
    </row>
    <row r="96" spans="1:5" ht="20.100000000000001" customHeight="1"/>
    <row r="97" spans="1:5" ht="20.100000000000001" customHeight="1">
      <c r="A97" s="3" t="s">
        <v>3</v>
      </c>
      <c r="B97" s="3" t="s">
        <v>4</v>
      </c>
      <c r="C97" s="4" t="s">
        <v>5</v>
      </c>
      <c r="D97" s="4" t="s">
        <v>6</v>
      </c>
      <c r="E97" s="4" t="s">
        <v>7</v>
      </c>
    </row>
    <row r="98" spans="1:5" ht="20.100000000000001" customHeight="1">
      <c r="A98" s="164" t="s">
        <v>81</v>
      </c>
      <c r="B98" s="5" t="s">
        <v>9</v>
      </c>
      <c r="C98" s="86">
        <v>99</v>
      </c>
      <c r="D98" s="79">
        <v>0</v>
      </c>
      <c r="E98" s="86">
        <v>48</v>
      </c>
    </row>
    <row r="99" spans="1:5" ht="20.100000000000001" customHeight="1">
      <c r="A99" s="165"/>
      <c r="B99" s="71" t="s">
        <v>10</v>
      </c>
      <c r="C99" s="88">
        <v>266</v>
      </c>
      <c r="D99" s="89">
        <v>0</v>
      </c>
      <c r="E99" s="88">
        <v>9</v>
      </c>
    </row>
    <row r="100" spans="1:5" ht="20.100000000000001" customHeight="1">
      <c r="A100" s="166"/>
      <c r="B100" s="9" t="s">
        <v>11</v>
      </c>
      <c r="C100" s="88">
        <v>251</v>
      </c>
      <c r="D100" s="89">
        <v>0</v>
      </c>
      <c r="E100" s="88">
        <v>9</v>
      </c>
    </row>
    <row r="101" spans="1:5" ht="20.100000000000001" customHeight="1">
      <c r="A101" s="131" t="s">
        <v>99</v>
      </c>
      <c r="B101" s="131"/>
      <c r="C101" s="87">
        <f>SUM(C98:C100)</f>
        <v>616</v>
      </c>
      <c r="D101" s="87">
        <f>SUM(D98:D100)</f>
        <v>0</v>
      </c>
      <c r="E101" s="87">
        <f>SUM(E98:E100)</f>
        <v>66</v>
      </c>
    </row>
    <row r="102" spans="1:5" ht="20.100000000000001" customHeight="1"/>
    <row r="103" spans="1:5" ht="20.100000000000001" customHeight="1">
      <c r="A103" s="3" t="s">
        <v>3</v>
      </c>
      <c r="B103" s="3" t="s">
        <v>4</v>
      </c>
      <c r="C103" s="4" t="s">
        <v>5</v>
      </c>
      <c r="D103" s="4" t="s">
        <v>6</v>
      </c>
      <c r="E103" s="4" t="s">
        <v>7</v>
      </c>
    </row>
    <row r="104" spans="1:5" ht="20.100000000000001" customHeight="1">
      <c r="A104" s="164" t="s">
        <v>82</v>
      </c>
      <c r="B104" s="5" t="s">
        <v>9</v>
      </c>
      <c r="C104" s="76">
        <v>278</v>
      </c>
      <c r="D104" s="77">
        <v>0</v>
      </c>
      <c r="E104" s="76">
        <v>172</v>
      </c>
    </row>
    <row r="105" spans="1:5" ht="20.100000000000001" customHeight="1">
      <c r="A105" s="165"/>
      <c r="B105" s="71" t="s">
        <v>10</v>
      </c>
      <c r="C105" s="78">
        <v>458</v>
      </c>
      <c r="D105" s="80">
        <v>0</v>
      </c>
      <c r="E105" s="78">
        <v>210</v>
      </c>
    </row>
    <row r="106" spans="1:5" ht="20.100000000000001" customHeight="1">
      <c r="A106" s="166"/>
      <c r="B106" s="9" t="s">
        <v>11</v>
      </c>
      <c r="C106" s="78">
        <v>435</v>
      </c>
      <c r="D106" s="80">
        <v>0</v>
      </c>
      <c r="E106" s="78">
        <v>175</v>
      </c>
    </row>
    <row r="107" spans="1:5" ht="20.100000000000001" customHeight="1">
      <c r="A107" s="131" t="s">
        <v>99</v>
      </c>
      <c r="B107" s="131"/>
      <c r="C107" s="74">
        <f>SUM(C104:C106)</f>
        <v>1171</v>
      </c>
      <c r="D107" s="74">
        <f>SUM(D104:D106)</f>
        <v>0</v>
      </c>
      <c r="E107" s="74">
        <f>SUM(E104:E106)</f>
        <v>557</v>
      </c>
    </row>
    <row r="108" spans="1:5" ht="20.100000000000001" customHeight="1"/>
    <row r="109" spans="1:5" ht="20.100000000000001" customHeight="1">
      <c r="A109" s="3" t="s">
        <v>3</v>
      </c>
      <c r="B109" s="3" t="s">
        <v>4</v>
      </c>
      <c r="C109" s="4" t="s">
        <v>5</v>
      </c>
      <c r="D109" s="4" t="s">
        <v>6</v>
      </c>
      <c r="E109" s="4" t="s">
        <v>7</v>
      </c>
    </row>
    <row r="110" spans="1:5" ht="20.100000000000001" customHeight="1">
      <c r="A110" s="164" t="s">
        <v>83</v>
      </c>
      <c r="B110" s="5" t="s">
        <v>9</v>
      </c>
      <c r="C110" s="76">
        <v>46</v>
      </c>
      <c r="D110" s="77">
        <v>0</v>
      </c>
      <c r="E110" s="76">
        <v>29</v>
      </c>
    </row>
    <row r="111" spans="1:5" ht="20.100000000000001" customHeight="1">
      <c r="A111" s="165"/>
      <c r="B111" s="71" t="s">
        <v>10</v>
      </c>
      <c r="C111" s="78">
        <v>78</v>
      </c>
      <c r="D111" s="80">
        <v>0</v>
      </c>
      <c r="E111" s="78">
        <v>17</v>
      </c>
    </row>
    <row r="112" spans="1:5" ht="20.100000000000001" customHeight="1">
      <c r="A112" s="166"/>
      <c r="B112" s="9" t="s">
        <v>11</v>
      </c>
      <c r="C112" s="78">
        <v>71</v>
      </c>
      <c r="D112" s="80">
        <v>0</v>
      </c>
      <c r="E112" s="78">
        <v>7</v>
      </c>
    </row>
    <row r="113" spans="1:5" ht="20.100000000000001" customHeight="1">
      <c r="A113" s="131" t="s">
        <v>99</v>
      </c>
      <c r="B113" s="131"/>
      <c r="C113" s="74">
        <f>SUM(C110:C112)</f>
        <v>195</v>
      </c>
      <c r="D113" s="74">
        <f>SUM(D110:D112)</f>
        <v>0</v>
      </c>
      <c r="E113" s="74">
        <f>SUM(E110:E112)</f>
        <v>53</v>
      </c>
    </row>
    <row r="114" spans="1:5" ht="20.100000000000001" customHeight="1"/>
    <row r="115" spans="1:5" ht="20.100000000000001" customHeight="1">
      <c r="A115" s="3" t="s">
        <v>3</v>
      </c>
      <c r="B115" s="3" t="s">
        <v>4</v>
      </c>
      <c r="C115" s="4" t="s">
        <v>5</v>
      </c>
      <c r="D115" s="4" t="s">
        <v>6</v>
      </c>
      <c r="E115" s="4" t="s">
        <v>7</v>
      </c>
    </row>
    <row r="116" spans="1:5" ht="20.100000000000001" customHeight="1">
      <c r="A116" s="164" t="s">
        <v>84</v>
      </c>
      <c r="B116" s="5" t="s">
        <v>9</v>
      </c>
      <c r="C116" s="76">
        <v>23</v>
      </c>
      <c r="D116" s="77">
        <v>0</v>
      </c>
      <c r="E116" s="76">
        <v>23</v>
      </c>
    </row>
    <row r="117" spans="1:5" ht="20.100000000000001" customHeight="1">
      <c r="A117" s="165"/>
      <c r="B117" s="71" t="s">
        <v>10</v>
      </c>
      <c r="C117" s="78">
        <v>65</v>
      </c>
      <c r="D117" s="80">
        <v>0</v>
      </c>
      <c r="E117" s="78">
        <v>12</v>
      </c>
    </row>
    <row r="118" spans="1:5" ht="20.100000000000001" customHeight="1">
      <c r="A118" s="166"/>
      <c r="B118" s="9" t="s">
        <v>11</v>
      </c>
      <c r="C118" s="78">
        <v>26</v>
      </c>
      <c r="D118" s="80">
        <v>0</v>
      </c>
      <c r="E118" s="78">
        <v>4</v>
      </c>
    </row>
    <row r="119" spans="1:5" ht="20.100000000000001" customHeight="1">
      <c r="A119" s="131" t="s">
        <v>99</v>
      </c>
      <c r="B119" s="131"/>
      <c r="C119" s="74">
        <f>SUM(C116:C118)</f>
        <v>114</v>
      </c>
      <c r="D119" s="74">
        <f>SUM(D116:D118)</f>
        <v>0</v>
      </c>
      <c r="E119" s="74">
        <f>SUM(E116:E118)</f>
        <v>39</v>
      </c>
    </row>
    <row r="120" spans="1:5" ht="20.100000000000001" customHeight="1">
      <c r="E120" s="90"/>
    </row>
    <row r="121" spans="1:5" ht="20.100000000000001" customHeight="1">
      <c r="A121" s="3" t="s">
        <v>3</v>
      </c>
      <c r="B121" s="3" t="s">
        <v>4</v>
      </c>
      <c r="C121" s="4" t="s">
        <v>5</v>
      </c>
      <c r="D121" s="4" t="s">
        <v>6</v>
      </c>
      <c r="E121" s="4" t="s">
        <v>7</v>
      </c>
    </row>
    <row r="122" spans="1:5" ht="20.100000000000001" customHeight="1">
      <c r="A122" s="164" t="s">
        <v>85</v>
      </c>
      <c r="B122" s="5" t="s">
        <v>9</v>
      </c>
      <c r="C122" s="76">
        <v>6</v>
      </c>
      <c r="D122" s="77">
        <v>302.68</v>
      </c>
      <c r="E122" s="76">
        <v>6</v>
      </c>
    </row>
    <row r="123" spans="1:5" ht="20.100000000000001" customHeight="1">
      <c r="A123" s="165"/>
      <c r="B123" s="71" t="s">
        <v>10</v>
      </c>
      <c r="C123" s="78">
        <v>12</v>
      </c>
      <c r="D123" s="80">
        <v>869.86</v>
      </c>
      <c r="E123" s="78">
        <v>12</v>
      </c>
    </row>
    <row r="124" spans="1:5" ht="20.100000000000001" customHeight="1">
      <c r="A124" s="166"/>
      <c r="B124" s="9" t="s">
        <v>11</v>
      </c>
      <c r="C124" s="78">
        <v>9</v>
      </c>
      <c r="D124" s="80">
        <v>802.38</v>
      </c>
      <c r="E124" s="78">
        <v>9</v>
      </c>
    </row>
    <row r="125" spans="1:5" ht="20.100000000000001" customHeight="1">
      <c r="A125" s="131" t="s">
        <v>99</v>
      </c>
      <c r="B125" s="131"/>
      <c r="C125" s="74">
        <f>SUM(C122:C124)</f>
        <v>27</v>
      </c>
      <c r="D125" s="74">
        <f>SUM(D122:D124)</f>
        <v>1974.92</v>
      </c>
      <c r="E125" s="74">
        <f>SUM(E122:E124)</f>
        <v>27</v>
      </c>
    </row>
    <row r="126" spans="1:5" ht="20.100000000000001" customHeight="1"/>
    <row r="127" spans="1:5" ht="20.100000000000001" customHeight="1">
      <c r="A127" s="3" t="s">
        <v>3</v>
      </c>
      <c r="B127" s="3" t="s">
        <v>4</v>
      </c>
      <c r="C127" s="4" t="s">
        <v>5</v>
      </c>
      <c r="D127" s="4" t="s">
        <v>6</v>
      </c>
      <c r="E127" s="4" t="s">
        <v>7</v>
      </c>
    </row>
    <row r="128" spans="1:5" ht="20.100000000000001" customHeight="1">
      <c r="A128" s="164" t="s">
        <v>86</v>
      </c>
      <c r="B128" s="5" t="s">
        <v>9</v>
      </c>
      <c r="C128" s="76">
        <v>1</v>
      </c>
      <c r="D128" s="77">
        <v>0</v>
      </c>
      <c r="E128" s="76">
        <v>1</v>
      </c>
    </row>
    <row r="129" spans="1:6" ht="20.100000000000001" customHeight="1">
      <c r="A129" s="165"/>
      <c r="B129" s="71" t="s">
        <v>10</v>
      </c>
      <c r="C129" s="78">
        <v>3</v>
      </c>
      <c r="D129" s="80">
        <v>0</v>
      </c>
      <c r="E129" s="78">
        <v>3</v>
      </c>
    </row>
    <row r="130" spans="1:6" ht="20.100000000000001" customHeight="1">
      <c r="A130" s="166"/>
      <c r="B130" s="9" t="s">
        <v>11</v>
      </c>
      <c r="C130" s="78">
        <v>7</v>
      </c>
      <c r="D130" s="80">
        <v>0</v>
      </c>
      <c r="E130" s="78">
        <v>7</v>
      </c>
    </row>
    <row r="131" spans="1:6" ht="20.100000000000001" customHeight="1">
      <c r="A131" s="131" t="s">
        <v>99</v>
      </c>
      <c r="B131" s="131"/>
      <c r="C131" s="74">
        <f>SUM(C128:C130)</f>
        <v>11</v>
      </c>
      <c r="D131" s="74">
        <f>SUM(D128:D130)</f>
        <v>0</v>
      </c>
      <c r="E131" s="74">
        <f>SUM(E128:E130)</f>
        <v>11</v>
      </c>
    </row>
    <row r="132" spans="1:6" ht="20.100000000000001" customHeight="1"/>
    <row r="133" spans="1:6" ht="20.100000000000001" customHeight="1">
      <c r="A133" s="3" t="s">
        <v>3</v>
      </c>
      <c r="B133" s="3" t="s">
        <v>4</v>
      </c>
      <c r="C133" s="4" t="s">
        <v>5</v>
      </c>
      <c r="D133" s="4" t="s">
        <v>6</v>
      </c>
      <c r="E133" s="4" t="s">
        <v>7</v>
      </c>
      <c r="F133" s="91"/>
    </row>
    <row r="134" spans="1:6" ht="20.100000000000001" customHeight="1">
      <c r="A134" s="164" t="s">
        <v>87</v>
      </c>
      <c r="B134" s="5" t="s">
        <v>9</v>
      </c>
      <c r="C134" s="76">
        <v>1</v>
      </c>
      <c r="D134" s="77">
        <v>0</v>
      </c>
      <c r="E134" s="76">
        <v>1</v>
      </c>
    </row>
    <row r="135" spans="1:6" ht="20.100000000000001" customHeight="1">
      <c r="A135" s="165"/>
      <c r="B135" s="71" t="s">
        <v>10</v>
      </c>
      <c r="C135" s="78">
        <v>0</v>
      </c>
      <c r="D135" s="80">
        <v>0</v>
      </c>
      <c r="E135" s="78">
        <v>0</v>
      </c>
    </row>
    <row r="136" spans="1:6" ht="20.100000000000001" customHeight="1">
      <c r="A136" s="166"/>
      <c r="B136" s="9" t="s">
        <v>11</v>
      </c>
      <c r="C136" s="78">
        <v>0</v>
      </c>
      <c r="D136" s="80">
        <v>0</v>
      </c>
      <c r="E136" s="78">
        <v>0</v>
      </c>
    </row>
    <row r="137" spans="1:6" ht="20.100000000000001" customHeight="1">
      <c r="A137" s="131" t="s">
        <v>99</v>
      </c>
      <c r="B137" s="131"/>
      <c r="C137" s="74">
        <f>SUM(C134:C136)</f>
        <v>1</v>
      </c>
      <c r="D137" s="74">
        <f>SUM(D134:D136)</f>
        <v>0</v>
      </c>
      <c r="E137" s="74">
        <f>SUM(E134:E136)</f>
        <v>1</v>
      </c>
    </row>
    <row r="138" spans="1:6" ht="20.100000000000001" customHeight="1"/>
    <row r="139" spans="1:6" ht="20.100000000000001" customHeight="1">
      <c r="A139" s="3" t="s">
        <v>3</v>
      </c>
      <c r="B139" s="3" t="s">
        <v>4</v>
      </c>
      <c r="C139" s="4" t="s">
        <v>5</v>
      </c>
      <c r="D139" s="4" t="s">
        <v>6</v>
      </c>
      <c r="E139" s="4" t="s">
        <v>7</v>
      </c>
    </row>
    <row r="140" spans="1:6" ht="20.100000000000001" customHeight="1">
      <c r="A140" s="177" t="s">
        <v>88</v>
      </c>
      <c r="B140" s="5" t="s">
        <v>9</v>
      </c>
      <c r="C140" s="76">
        <v>0</v>
      </c>
      <c r="D140" s="77">
        <v>0</v>
      </c>
      <c r="E140" s="76">
        <v>0</v>
      </c>
    </row>
    <row r="141" spans="1:6" ht="20.100000000000001" customHeight="1">
      <c r="A141" s="178"/>
      <c r="B141" s="71" t="s">
        <v>10</v>
      </c>
      <c r="C141" s="78">
        <v>1</v>
      </c>
      <c r="D141" s="80">
        <v>0</v>
      </c>
      <c r="E141" s="78">
        <v>77</v>
      </c>
    </row>
    <row r="142" spans="1:6" ht="20.100000000000001" customHeight="1">
      <c r="A142" s="179"/>
      <c r="B142" s="9" t="s">
        <v>11</v>
      </c>
      <c r="C142" s="78">
        <v>3</v>
      </c>
      <c r="D142" s="80">
        <v>0</v>
      </c>
      <c r="E142" s="78">
        <v>13</v>
      </c>
    </row>
    <row r="143" spans="1:6" ht="20.100000000000001" customHeight="1">
      <c r="A143" s="131" t="s">
        <v>99</v>
      </c>
      <c r="B143" s="131"/>
      <c r="C143" s="74">
        <f>SUM(C140:C142)</f>
        <v>4</v>
      </c>
      <c r="D143" s="74">
        <f>SUM(D140:D142)</f>
        <v>0</v>
      </c>
      <c r="E143" s="74">
        <f>SUM(E140:E142)</f>
        <v>90</v>
      </c>
    </row>
    <row r="144" spans="1:6" ht="20.100000000000001" customHeight="1"/>
    <row r="145" spans="1:6" ht="20.100000000000001" customHeight="1">
      <c r="A145" s="3" t="s">
        <v>3</v>
      </c>
      <c r="B145" s="3" t="s">
        <v>4</v>
      </c>
      <c r="C145" s="4" t="s">
        <v>5</v>
      </c>
      <c r="D145" s="4" t="s">
        <v>6</v>
      </c>
      <c r="E145" s="4" t="s">
        <v>7</v>
      </c>
    </row>
    <row r="146" spans="1:6" ht="20.100000000000001" customHeight="1">
      <c r="A146" s="164" t="s">
        <v>89</v>
      </c>
      <c r="B146" s="5" t="s">
        <v>9</v>
      </c>
      <c r="C146" s="76">
        <v>4016</v>
      </c>
      <c r="D146" s="77">
        <v>12538.73</v>
      </c>
      <c r="E146" s="76">
        <v>245</v>
      </c>
    </row>
    <row r="147" spans="1:6" ht="20.100000000000001" customHeight="1">
      <c r="A147" s="165"/>
      <c r="B147" s="71" t="s">
        <v>10</v>
      </c>
      <c r="C147" s="78">
        <v>12981</v>
      </c>
      <c r="D147" s="80">
        <v>22943.03</v>
      </c>
      <c r="E147" s="78">
        <v>94</v>
      </c>
    </row>
    <row r="148" spans="1:6" ht="20.100000000000001" customHeight="1">
      <c r="A148" s="166"/>
      <c r="B148" s="9" t="s">
        <v>11</v>
      </c>
      <c r="C148" s="78">
        <v>11606</v>
      </c>
      <c r="D148" s="80">
        <v>21163.040000000001</v>
      </c>
      <c r="E148" s="78">
        <v>75</v>
      </c>
    </row>
    <row r="149" spans="1:6" ht="20.100000000000001" customHeight="1">
      <c r="A149" s="131" t="s">
        <v>99</v>
      </c>
      <c r="B149" s="131"/>
      <c r="C149" s="74">
        <f>SUM(C146:C148)</f>
        <v>28603</v>
      </c>
      <c r="D149" s="92">
        <f>SUM(D146:D148)</f>
        <v>56644.799999999996</v>
      </c>
      <c r="E149" s="74">
        <f>SUM(E146:E148)</f>
        <v>414</v>
      </c>
    </row>
    <row r="150" spans="1:6" ht="20.100000000000001" customHeight="1">
      <c r="E150" s="59"/>
    </row>
    <row r="151" spans="1:6" ht="20.100000000000001" customHeight="1">
      <c r="A151" s="3" t="s">
        <v>3</v>
      </c>
      <c r="B151" s="3" t="s">
        <v>4</v>
      </c>
      <c r="C151" s="4" t="s">
        <v>5</v>
      </c>
      <c r="D151" s="4" t="s">
        <v>6</v>
      </c>
      <c r="E151" s="4" t="s">
        <v>7</v>
      </c>
    </row>
    <row r="152" spans="1:6" ht="20.100000000000001" customHeight="1">
      <c r="A152" s="167" t="s">
        <v>90</v>
      </c>
      <c r="B152" s="5" t="s">
        <v>9</v>
      </c>
      <c r="C152" s="76">
        <v>20215</v>
      </c>
      <c r="D152" s="77">
        <v>28379.32</v>
      </c>
      <c r="E152" s="76">
        <v>2779</v>
      </c>
    </row>
    <row r="153" spans="1:6" ht="20.100000000000001" customHeight="1">
      <c r="A153" s="168"/>
      <c r="B153" s="71" t="s">
        <v>10</v>
      </c>
      <c r="C153" s="78">
        <v>46431</v>
      </c>
      <c r="D153" s="81">
        <v>51927.71</v>
      </c>
      <c r="E153" s="78">
        <v>1060</v>
      </c>
    </row>
    <row r="154" spans="1:6" ht="20.100000000000001" customHeight="1">
      <c r="A154" s="169"/>
      <c r="B154" s="9" t="s">
        <v>11</v>
      </c>
      <c r="C154" s="78">
        <v>19500</v>
      </c>
      <c r="D154" s="81">
        <v>25800</v>
      </c>
      <c r="E154" s="78">
        <v>1100</v>
      </c>
    </row>
    <row r="155" spans="1:6" ht="20.100000000000001" customHeight="1">
      <c r="A155" s="131" t="s">
        <v>99</v>
      </c>
      <c r="B155" s="131"/>
      <c r="C155" s="74">
        <f>SUM(C152:C154)</f>
        <v>86146</v>
      </c>
      <c r="D155" s="92">
        <f>SUM(D152:D154)</f>
        <v>106107.03</v>
      </c>
      <c r="E155" s="74">
        <f>SUM(E152:E154)</f>
        <v>4939</v>
      </c>
    </row>
    <row r="156" spans="1:6" ht="20.100000000000001" customHeight="1"/>
    <row r="157" spans="1:6" ht="20.100000000000001" customHeight="1">
      <c r="A157" s="3" t="s">
        <v>3</v>
      </c>
      <c r="B157" s="3" t="s">
        <v>4</v>
      </c>
      <c r="C157" s="4" t="s">
        <v>5</v>
      </c>
      <c r="D157" s="4" t="s">
        <v>6</v>
      </c>
      <c r="E157" s="4" t="s">
        <v>7</v>
      </c>
    </row>
    <row r="158" spans="1:6" ht="20.100000000000001" customHeight="1">
      <c r="A158" s="164" t="s">
        <v>91</v>
      </c>
      <c r="B158" s="5" t="s">
        <v>9</v>
      </c>
      <c r="C158" s="76">
        <v>128</v>
      </c>
      <c r="D158" s="76">
        <v>0</v>
      </c>
      <c r="E158" s="76">
        <v>115</v>
      </c>
    </row>
    <row r="159" spans="1:6" ht="20.100000000000001" customHeight="1">
      <c r="A159" s="165"/>
      <c r="B159" s="71" t="s">
        <v>10</v>
      </c>
      <c r="C159" s="78">
        <v>1432</v>
      </c>
      <c r="D159" s="78">
        <v>0</v>
      </c>
      <c r="E159" s="78">
        <v>77</v>
      </c>
    </row>
    <row r="160" spans="1:6" ht="20.100000000000001" customHeight="1">
      <c r="A160" s="166"/>
      <c r="B160" s="9" t="s">
        <v>11</v>
      </c>
      <c r="C160" s="78">
        <v>1103</v>
      </c>
      <c r="D160" s="78">
        <v>0</v>
      </c>
      <c r="E160" s="78">
        <v>44</v>
      </c>
      <c r="F160" s="93"/>
    </row>
    <row r="161" spans="1:5" ht="20.100000000000001" customHeight="1">
      <c r="A161" s="131" t="s">
        <v>99</v>
      </c>
      <c r="B161" s="131"/>
      <c r="C161" s="74">
        <f>SUM(C158:C160)</f>
        <v>2663</v>
      </c>
      <c r="D161" s="74">
        <f>SUM(D158:D160)</f>
        <v>0</v>
      </c>
      <c r="E161" s="74">
        <f>SUM(E158:E160)</f>
        <v>236</v>
      </c>
    </row>
    <row r="162" spans="1:5" ht="20.100000000000001" customHeight="1"/>
    <row r="163" spans="1:5" ht="20.100000000000001" customHeight="1">
      <c r="A163" s="3" t="s">
        <v>3</v>
      </c>
      <c r="B163" s="3" t="s">
        <v>4</v>
      </c>
      <c r="C163" s="4" t="s">
        <v>5</v>
      </c>
      <c r="D163" s="4" t="s">
        <v>6</v>
      </c>
      <c r="E163" s="4" t="s">
        <v>7</v>
      </c>
    </row>
    <row r="164" spans="1:5" ht="20.100000000000001" customHeight="1">
      <c r="A164" s="164" t="s">
        <v>92</v>
      </c>
      <c r="B164" s="5" t="s">
        <v>9</v>
      </c>
      <c r="C164" s="76">
        <v>270</v>
      </c>
      <c r="D164" s="77">
        <v>0</v>
      </c>
      <c r="E164" s="76">
        <v>44</v>
      </c>
    </row>
    <row r="165" spans="1:5" ht="20.100000000000001" customHeight="1">
      <c r="A165" s="165"/>
      <c r="B165" s="71" t="s">
        <v>10</v>
      </c>
      <c r="C165" s="78">
        <v>788</v>
      </c>
      <c r="D165" s="80">
        <v>0</v>
      </c>
      <c r="E165" s="78">
        <v>15</v>
      </c>
    </row>
    <row r="166" spans="1:5" ht="20.100000000000001" customHeight="1">
      <c r="A166" s="166"/>
      <c r="B166" s="9" t="s">
        <v>11</v>
      </c>
      <c r="C166" s="78">
        <v>721</v>
      </c>
      <c r="D166" s="80">
        <v>0</v>
      </c>
      <c r="E166" s="78">
        <v>14</v>
      </c>
    </row>
    <row r="167" spans="1:5" ht="20.100000000000001" customHeight="1">
      <c r="A167" s="131" t="s">
        <v>99</v>
      </c>
      <c r="B167" s="131"/>
      <c r="C167" s="74">
        <f>SUM(C164:C166)</f>
        <v>1779</v>
      </c>
      <c r="D167" s="74">
        <f>SUM(D164:D166)</f>
        <v>0</v>
      </c>
      <c r="E167" s="74">
        <f>SUM(E164:E166)</f>
        <v>73</v>
      </c>
    </row>
    <row r="168" spans="1:5" ht="20.100000000000001" customHeight="1"/>
    <row r="169" spans="1:5" ht="20.100000000000001" customHeight="1">
      <c r="A169" s="3" t="s">
        <v>3</v>
      </c>
      <c r="B169" s="3" t="s">
        <v>4</v>
      </c>
      <c r="C169" s="4" t="s">
        <v>5</v>
      </c>
      <c r="D169" s="4" t="s">
        <v>6</v>
      </c>
      <c r="E169" s="4" t="s">
        <v>7</v>
      </c>
    </row>
    <row r="170" spans="1:5" ht="20.100000000000001" customHeight="1">
      <c r="A170" s="164" t="s">
        <v>93</v>
      </c>
      <c r="B170" s="5" t="s">
        <v>9</v>
      </c>
      <c r="C170" s="76">
        <v>316</v>
      </c>
      <c r="D170" s="77">
        <v>0</v>
      </c>
      <c r="E170" s="76">
        <v>92</v>
      </c>
    </row>
    <row r="171" spans="1:5" ht="20.100000000000001" customHeight="1">
      <c r="A171" s="165"/>
      <c r="B171" s="71" t="s">
        <v>10</v>
      </c>
      <c r="C171" s="78">
        <v>783</v>
      </c>
      <c r="D171" s="80">
        <v>0</v>
      </c>
      <c r="E171" s="78">
        <v>24</v>
      </c>
    </row>
    <row r="172" spans="1:5" ht="20.100000000000001" customHeight="1">
      <c r="A172" s="166"/>
      <c r="B172" s="9" t="s">
        <v>11</v>
      </c>
      <c r="C172" s="78">
        <v>613</v>
      </c>
      <c r="D172" s="80">
        <v>0</v>
      </c>
      <c r="E172" s="78">
        <v>17</v>
      </c>
    </row>
    <row r="173" spans="1:5" ht="20.100000000000001" customHeight="1">
      <c r="A173" s="131" t="s">
        <v>99</v>
      </c>
      <c r="B173" s="131"/>
      <c r="C173" s="74">
        <f>SUM(C170:C172)</f>
        <v>1712</v>
      </c>
      <c r="D173" s="74">
        <f>SUM(D170:D172)</f>
        <v>0</v>
      </c>
      <c r="E173" s="74">
        <f>SUM(E170:E172)</f>
        <v>133</v>
      </c>
    </row>
    <row r="174" spans="1:5" ht="20.100000000000001" customHeight="1"/>
    <row r="175" spans="1:5" ht="20.100000000000001" customHeight="1">
      <c r="A175" s="3" t="s">
        <v>3</v>
      </c>
      <c r="B175" s="3" t="s">
        <v>4</v>
      </c>
      <c r="C175" s="4" t="s">
        <v>5</v>
      </c>
      <c r="D175" s="4" t="s">
        <v>6</v>
      </c>
      <c r="E175" s="4" t="s">
        <v>7</v>
      </c>
    </row>
    <row r="176" spans="1:5" ht="20.100000000000001" customHeight="1">
      <c r="A176" s="164" t="s">
        <v>94</v>
      </c>
      <c r="B176" s="5" t="s">
        <v>9</v>
      </c>
      <c r="C176" s="76">
        <v>32</v>
      </c>
      <c r="D176" s="77">
        <v>0</v>
      </c>
      <c r="E176" s="76">
        <v>32</v>
      </c>
    </row>
    <row r="177" spans="1:5" ht="20.100000000000001" customHeight="1">
      <c r="A177" s="165"/>
      <c r="B177" s="71" t="s">
        <v>10</v>
      </c>
      <c r="C177" s="78">
        <v>88</v>
      </c>
      <c r="D177" s="77">
        <v>0</v>
      </c>
      <c r="E177" s="78">
        <v>18</v>
      </c>
    </row>
    <row r="178" spans="1:5" ht="20.100000000000001" customHeight="1">
      <c r="A178" s="166"/>
      <c r="B178" s="9" t="s">
        <v>11</v>
      </c>
      <c r="C178" s="78">
        <v>87</v>
      </c>
      <c r="D178" s="77">
        <v>0</v>
      </c>
      <c r="E178" s="78">
        <v>15</v>
      </c>
    </row>
    <row r="179" spans="1:5" ht="20.100000000000001" customHeight="1">
      <c r="A179" s="131" t="s">
        <v>99</v>
      </c>
      <c r="B179" s="131"/>
      <c r="C179" s="74">
        <f>SUM(C176:C178)</f>
        <v>207</v>
      </c>
      <c r="D179" s="74">
        <f>SUM(D176:D178)</f>
        <v>0</v>
      </c>
      <c r="E179" s="74">
        <f>SUM(E176:E178)</f>
        <v>65</v>
      </c>
    </row>
    <row r="180" spans="1:5" ht="20.100000000000001" customHeight="1"/>
    <row r="181" spans="1:5" ht="20.100000000000001" customHeight="1">
      <c r="A181" s="3" t="s">
        <v>3</v>
      </c>
      <c r="B181" s="3" t="s">
        <v>4</v>
      </c>
      <c r="C181" s="4" t="s">
        <v>5</v>
      </c>
      <c r="D181" s="4" t="s">
        <v>6</v>
      </c>
      <c r="E181" s="4" t="s">
        <v>7</v>
      </c>
    </row>
    <row r="182" spans="1:5" ht="20.100000000000001" customHeight="1">
      <c r="A182" s="140" t="s">
        <v>95</v>
      </c>
      <c r="B182" s="5" t="s">
        <v>9</v>
      </c>
      <c r="C182" s="76">
        <v>161</v>
      </c>
      <c r="D182" s="77">
        <v>0</v>
      </c>
      <c r="E182" s="76">
        <v>37</v>
      </c>
    </row>
    <row r="183" spans="1:5" ht="20.100000000000001" customHeight="1">
      <c r="A183" s="141"/>
      <c r="B183" s="71" t="s">
        <v>10</v>
      </c>
      <c r="C183" s="78">
        <v>474</v>
      </c>
      <c r="D183" s="77">
        <v>0</v>
      </c>
      <c r="E183" s="78">
        <v>7</v>
      </c>
    </row>
    <row r="184" spans="1:5" ht="20.100000000000001" customHeight="1">
      <c r="A184" s="142"/>
      <c r="B184" s="9" t="s">
        <v>11</v>
      </c>
      <c r="C184" s="78">
        <v>546</v>
      </c>
      <c r="D184" s="77">
        <v>0</v>
      </c>
      <c r="E184" s="78">
        <v>7</v>
      </c>
    </row>
    <row r="185" spans="1:5" ht="20.100000000000001" customHeight="1">
      <c r="A185" s="131" t="s">
        <v>99</v>
      </c>
      <c r="B185" s="131"/>
      <c r="C185" s="74">
        <f>SUM(C182:C184)</f>
        <v>1181</v>
      </c>
      <c r="D185" s="74">
        <f>SUM(D182:D184)</f>
        <v>0</v>
      </c>
      <c r="E185" s="74">
        <f>SUM(E182:E184)</f>
        <v>51</v>
      </c>
    </row>
    <row r="186" spans="1:5" ht="20.100000000000001" customHeight="1"/>
    <row r="187" spans="1:5" ht="20.100000000000001" customHeight="1"/>
    <row r="188" spans="1:5" ht="20.100000000000001" customHeight="1">
      <c r="A188" s="3" t="s">
        <v>3</v>
      </c>
      <c r="B188" s="3" t="s">
        <v>4</v>
      </c>
      <c r="C188" s="4" t="s">
        <v>5</v>
      </c>
      <c r="D188" s="4" t="s">
        <v>6</v>
      </c>
      <c r="E188" s="4" t="s">
        <v>7</v>
      </c>
    </row>
    <row r="189" spans="1:5" ht="20.100000000000001" customHeight="1">
      <c r="A189" s="152" t="s">
        <v>96</v>
      </c>
      <c r="B189" s="5" t="s">
        <v>9</v>
      </c>
      <c r="C189" s="76">
        <v>0</v>
      </c>
      <c r="D189" s="77">
        <v>0</v>
      </c>
      <c r="E189" s="76">
        <v>0</v>
      </c>
    </row>
    <row r="190" spans="1:5" ht="20.100000000000001" customHeight="1">
      <c r="A190" s="153"/>
      <c r="B190" s="71" t="s">
        <v>10</v>
      </c>
      <c r="C190" s="78">
        <v>0</v>
      </c>
      <c r="D190" s="80">
        <v>0</v>
      </c>
      <c r="E190" s="78">
        <v>0</v>
      </c>
    </row>
    <row r="191" spans="1:5" ht="20.100000000000001" customHeight="1">
      <c r="A191" s="154"/>
      <c r="B191" s="9" t="s">
        <v>11</v>
      </c>
      <c r="C191" s="78">
        <v>0</v>
      </c>
      <c r="D191" s="80">
        <v>0</v>
      </c>
      <c r="E191" s="78">
        <v>0</v>
      </c>
    </row>
    <row r="192" spans="1:5" ht="20.100000000000001" customHeight="1">
      <c r="A192" s="131" t="s">
        <v>99</v>
      </c>
      <c r="B192" s="131"/>
      <c r="C192" s="74">
        <f>SUM(C189:C191)</f>
        <v>0</v>
      </c>
      <c r="D192" s="74">
        <f>SUM(D189:D191)</f>
        <v>0</v>
      </c>
      <c r="E192" s="74">
        <f>SUM(E189:E191)</f>
        <v>0</v>
      </c>
    </row>
    <row r="193" spans="1:5" ht="20.100000000000001" customHeight="1"/>
    <row r="194" spans="1:5" ht="20.100000000000001" customHeight="1">
      <c r="A194" s="3" t="s">
        <v>3</v>
      </c>
      <c r="B194" s="3" t="s">
        <v>4</v>
      </c>
      <c r="C194" s="4" t="s">
        <v>5</v>
      </c>
      <c r="D194" s="4" t="s">
        <v>6</v>
      </c>
      <c r="E194" s="4" t="s">
        <v>7</v>
      </c>
    </row>
    <row r="195" spans="1:5" ht="20.100000000000001" customHeight="1">
      <c r="A195" s="140" t="s">
        <v>97</v>
      </c>
      <c r="B195" s="5" t="s">
        <v>9</v>
      </c>
      <c r="C195" s="76">
        <v>0</v>
      </c>
      <c r="D195" s="77">
        <v>0</v>
      </c>
      <c r="E195" s="76">
        <v>0</v>
      </c>
    </row>
    <row r="196" spans="1:5" ht="20.100000000000001" customHeight="1">
      <c r="A196" s="141"/>
      <c r="B196" s="71" t="s">
        <v>10</v>
      </c>
      <c r="C196" s="78">
        <v>0</v>
      </c>
      <c r="D196" s="80">
        <v>0</v>
      </c>
      <c r="E196" s="78">
        <v>0</v>
      </c>
    </row>
    <row r="197" spans="1:5" ht="20.100000000000001" customHeight="1">
      <c r="A197" s="142"/>
      <c r="B197" s="9" t="s">
        <v>11</v>
      </c>
      <c r="C197" s="78">
        <v>0</v>
      </c>
      <c r="D197" s="80">
        <v>0</v>
      </c>
      <c r="E197" s="78">
        <v>0</v>
      </c>
    </row>
    <row r="198" spans="1:5" ht="20.100000000000001" customHeight="1">
      <c r="A198" s="131" t="s">
        <v>99</v>
      </c>
      <c r="B198" s="131"/>
      <c r="C198" s="74">
        <f>SUM(C195:C197)</f>
        <v>0</v>
      </c>
      <c r="D198" s="74">
        <f>SUM(D195:D197)</f>
        <v>0</v>
      </c>
      <c r="E198" s="74">
        <f>SUM(E195:E197)</f>
        <v>0</v>
      </c>
    </row>
    <row r="199" spans="1:5" ht="20.100000000000001" customHeight="1"/>
    <row r="200" spans="1:5" ht="20.100000000000001" customHeight="1">
      <c r="A200" s="3" t="s">
        <v>3</v>
      </c>
      <c r="B200" s="3" t="s">
        <v>4</v>
      </c>
      <c r="C200" s="4" t="s">
        <v>5</v>
      </c>
      <c r="D200" s="4" t="s">
        <v>6</v>
      </c>
      <c r="E200" s="4" t="s">
        <v>7</v>
      </c>
    </row>
    <row r="201" spans="1:5" ht="20.100000000000001" customHeight="1">
      <c r="A201" s="140" t="s">
        <v>98</v>
      </c>
      <c r="B201" s="5" t="s">
        <v>9</v>
      </c>
      <c r="C201" s="76">
        <v>0</v>
      </c>
      <c r="D201" s="77">
        <v>0</v>
      </c>
      <c r="E201" s="76">
        <v>0</v>
      </c>
    </row>
    <row r="202" spans="1:5" ht="20.100000000000001" customHeight="1">
      <c r="A202" s="141"/>
      <c r="B202" s="71" t="s">
        <v>10</v>
      </c>
      <c r="C202" s="78">
        <v>0</v>
      </c>
      <c r="D202" s="80">
        <v>0</v>
      </c>
      <c r="E202" s="78">
        <v>0</v>
      </c>
    </row>
    <row r="203" spans="1:5" ht="20.100000000000001" customHeight="1">
      <c r="A203" s="142"/>
      <c r="B203" s="9" t="s">
        <v>11</v>
      </c>
      <c r="C203" s="78">
        <v>0</v>
      </c>
      <c r="D203" s="80">
        <v>0</v>
      </c>
      <c r="E203" s="78">
        <v>0</v>
      </c>
    </row>
    <row r="204" spans="1:5" ht="20.100000000000001" customHeight="1">
      <c r="A204" s="131" t="s">
        <v>99</v>
      </c>
      <c r="B204" s="131"/>
      <c r="C204" s="74">
        <f>SUM(C201:C203)</f>
        <v>0</v>
      </c>
      <c r="D204" s="74">
        <f>SUM(D201:D203)</f>
        <v>0</v>
      </c>
      <c r="E204" s="74">
        <f>SUM(E201:E203)</f>
        <v>0</v>
      </c>
    </row>
    <row r="205" spans="1:5" ht="20.100000000000001" customHeight="1">
      <c r="A205" s="29"/>
      <c r="B205" s="29"/>
      <c r="C205" s="119"/>
      <c r="D205" s="119"/>
      <c r="E205" s="119"/>
    </row>
    <row r="206" spans="1:5" ht="20.100000000000001" customHeight="1">
      <c r="A206" s="3" t="s">
        <v>3</v>
      </c>
      <c r="B206" s="3" t="s">
        <v>4</v>
      </c>
      <c r="C206" s="4" t="s">
        <v>5</v>
      </c>
      <c r="D206" s="68" t="s">
        <v>6</v>
      </c>
      <c r="E206" s="4" t="s">
        <v>7</v>
      </c>
    </row>
    <row r="207" spans="1:5" ht="20.100000000000001" customHeight="1">
      <c r="A207" s="137" t="s">
        <v>64</v>
      </c>
      <c r="B207" s="5" t="s">
        <v>9</v>
      </c>
      <c r="C207" s="69">
        <v>24</v>
      </c>
      <c r="D207" s="70">
        <v>156.52000000000001</v>
      </c>
      <c r="E207" s="69">
        <v>24</v>
      </c>
    </row>
    <row r="208" spans="1:5" ht="20.100000000000001" customHeight="1">
      <c r="A208" s="138"/>
      <c r="B208" s="71" t="s">
        <v>10</v>
      </c>
      <c r="C208" s="72">
        <v>578</v>
      </c>
      <c r="D208" s="73">
        <v>3768.56</v>
      </c>
      <c r="E208" s="72">
        <v>578</v>
      </c>
    </row>
    <row r="209" spans="1:5" ht="20.100000000000001" customHeight="1">
      <c r="A209" s="139"/>
      <c r="B209" s="9" t="s">
        <v>11</v>
      </c>
      <c r="C209" s="72">
        <v>396</v>
      </c>
      <c r="D209" s="118">
        <v>2581.92</v>
      </c>
      <c r="E209" s="72">
        <v>396</v>
      </c>
    </row>
    <row r="210" spans="1:5" ht="20.100000000000001" customHeight="1">
      <c r="A210" s="131" t="s">
        <v>99</v>
      </c>
      <c r="B210" s="131"/>
      <c r="C210" s="74">
        <f>SUM(C207:C209)</f>
        <v>998</v>
      </c>
      <c r="D210" s="74">
        <f>SUM(D207:D209)</f>
        <v>6507</v>
      </c>
      <c r="E210" s="74">
        <f>SUM(E207:E209)</f>
        <v>998</v>
      </c>
    </row>
    <row r="211" spans="1:5" ht="20.100000000000001" customHeight="1">
      <c r="D211" s="180"/>
      <c r="E211" s="180"/>
    </row>
    <row r="212" spans="1:5" ht="20.100000000000001" customHeight="1"/>
    <row r="213" spans="1:5" ht="20.100000000000001" customHeight="1"/>
    <row r="214" spans="1:5" ht="20.100000000000001" customHeight="1"/>
    <row r="215" spans="1:5" ht="20.100000000000001" customHeight="1"/>
    <row r="216" spans="1:5" ht="20.100000000000001" customHeight="1"/>
  </sheetData>
  <mergeCells count="72">
    <mergeCell ref="D211:E211"/>
    <mergeCell ref="A195:A197"/>
    <mergeCell ref="A198:B198"/>
    <mergeCell ref="A201:A203"/>
    <mergeCell ref="A204:B204"/>
    <mergeCell ref="A207:A209"/>
    <mergeCell ref="A210:B210"/>
    <mergeCell ref="A189:A191"/>
    <mergeCell ref="A192:B192"/>
    <mergeCell ref="A176:A178"/>
    <mergeCell ref="A179:B179"/>
    <mergeCell ref="A182:A184"/>
    <mergeCell ref="A185:B185"/>
    <mergeCell ref="A155:B155"/>
    <mergeCell ref="A158:A160"/>
    <mergeCell ref="A161:B161"/>
    <mergeCell ref="A164:A166"/>
    <mergeCell ref="A137:B137"/>
    <mergeCell ref="A140:A142"/>
    <mergeCell ref="A143:B143"/>
    <mergeCell ref="A146:A148"/>
    <mergeCell ref="A125:B125"/>
    <mergeCell ref="A98:A100"/>
    <mergeCell ref="A101:B101"/>
    <mergeCell ref="A104:A106"/>
    <mergeCell ref="A107:B107"/>
    <mergeCell ref="A116:A118"/>
    <mergeCell ref="A119:B119"/>
    <mergeCell ref="A122:A124"/>
    <mergeCell ref="A1:E1"/>
    <mergeCell ref="A3:E3"/>
    <mergeCell ref="A5:E5"/>
    <mergeCell ref="A8:A10"/>
    <mergeCell ref="A11:B11"/>
    <mergeCell ref="A14:A16"/>
    <mergeCell ref="A17:B17"/>
    <mergeCell ref="A167:B167"/>
    <mergeCell ref="A170:A172"/>
    <mergeCell ref="A173:B173"/>
    <mergeCell ref="A149:B149"/>
    <mergeCell ref="A152:A154"/>
    <mergeCell ref="A128:A130"/>
    <mergeCell ref="A131:B131"/>
    <mergeCell ref="A134:A136"/>
    <mergeCell ref="A110:A112"/>
    <mergeCell ref="A113:B113"/>
    <mergeCell ref="A92:A94"/>
    <mergeCell ref="A95:B95"/>
    <mergeCell ref="A74:A76"/>
    <mergeCell ref="A77:B77"/>
    <mergeCell ref="A47:B47"/>
    <mergeCell ref="A50:A52"/>
    <mergeCell ref="A29:B29"/>
    <mergeCell ref="A32:A34"/>
    <mergeCell ref="A35:B35"/>
    <mergeCell ref="A38:A40"/>
    <mergeCell ref="A20:A22"/>
    <mergeCell ref="A23:B23"/>
    <mergeCell ref="A26:A28"/>
    <mergeCell ref="A41:B41"/>
    <mergeCell ref="A44:A46"/>
    <mergeCell ref="A53:B53"/>
    <mergeCell ref="A56:A58"/>
    <mergeCell ref="A59:B59"/>
    <mergeCell ref="A80:A82"/>
    <mergeCell ref="A83:B83"/>
    <mergeCell ref="A86:A88"/>
    <mergeCell ref="A89:B89"/>
    <mergeCell ref="A62:A64"/>
    <mergeCell ref="A65:B65"/>
    <mergeCell ref="A68:A70"/>
    <mergeCell ref="A71:B7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G27"/>
  <sheetViews>
    <sheetView zoomScale="120" zoomScaleNormal="120" workbookViewId="0">
      <selection activeCell="A8" sqref="A8:E26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  <col min="257" max="257" width="20.7109375" customWidth="1"/>
    <col min="258" max="261" width="15.7109375" customWidth="1"/>
    <col min="263" max="263" width="13.5703125" bestFit="1" customWidth="1"/>
    <col min="513" max="513" width="20.7109375" customWidth="1"/>
    <col min="514" max="517" width="15.7109375" customWidth="1"/>
    <col min="519" max="519" width="13.5703125" bestFit="1" customWidth="1"/>
    <col min="769" max="769" width="20.7109375" customWidth="1"/>
    <col min="770" max="773" width="15.7109375" customWidth="1"/>
    <col min="775" max="775" width="13.5703125" bestFit="1" customWidth="1"/>
    <col min="1025" max="1025" width="20.7109375" customWidth="1"/>
    <col min="1026" max="1029" width="15.7109375" customWidth="1"/>
    <col min="1031" max="1031" width="13.5703125" bestFit="1" customWidth="1"/>
    <col min="1281" max="1281" width="20.7109375" customWidth="1"/>
    <col min="1282" max="1285" width="15.7109375" customWidth="1"/>
    <col min="1287" max="1287" width="13.5703125" bestFit="1" customWidth="1"/>
    <col min="1537" max="1537" width="20.7109375" customWidth="1"/>
    <col min="1538" max="1541" width="15.7109375" customWidth="1"/>
    <col min="1543" max="1543" width="13.5703125" bestFit="1" customWidth="1"/>
    <col min="1793" max="1793" width="20.7109375" customWidth="1"/>
    <col min="1794" max="1797" width="15.7109375" customWidth="1"/>
    <col min="1799" max="1799" width="13.5703125" bestFit="1" customWidth="1"/>
    <col min="2049" max="2049" width="20.7109375" customWidth="1"/>
    <col min="2050" max="2053" width="15.7109375" customWidth="1"/>
    <col min="2055" max="2055" width="13.5703125" bestFit="1" customWidth="1"/>
    <col min="2305" max="2305" width="20.7109375" customWidth="1"/>
    <col min="2306" max="2309" width="15.7109375" customWidth="1"/>
    <col min="2311" max="2311" width="13.5703125" bestFit="1" customWidth="1"/>
    <col min="2561" max="2561" width="20.7109375" customWidth="1"/>
    <col min="2562" max="2565" width="15.7109375" customWidth="1"/>
    <col min="2567" max="2567" width="13.5703125" bestFit="1" customWidth="1"/>
    <col min="2817" max="2817" width="20.7109375" customWidth="1"/>
    <col min="2818" max="2821" width="15.7109375" customWidth="1"/>
    <col min="2823" max="2823" width="13.5703125" bestFit="1" customWidth="1"/>
    <col min="3073" max="3073" width="20.7109375" customWidth="1"/>
    <col min="3074" max="3077" width="15.7109375" customWidth="1"/>
    <col min="3079" max="3079" width="13.5703125" bestFit="1" customWidth="1"/>
    <col min="3329" max="3329" width="20.7109375" customWidth="1"/>
    <col min="3330" max="3333" width="15.7109375" customWidth="1"/>
    <col min="3335" max="3335" width="13.5703125" bestFit="1" customWidth="1"/>
    <col min="3585" max="3585" width="20.7109375" customWidth="1"/>
    <col min="3586" max="3589" width="15.7109375" customWidth="1"/>
    <col min="3591" max="3591" width="13.5703125" bestFit="1" customWidth="1"/>
    <col min="3841" max="3841" width="20.7109375" customWidth="1"/>
    <col min="3842" max="3845" width="15.7109375" customWidth="1"/>
    <col min="3847" max="3847" width="13.5703125" bestFit="1" customWidth="1"/>
    <col min="4097" max="4097" width="20.7109375" customWidth="1"/>
    <col min="4098" max="4101" width="15.7109375" customWidth="1"/>
    <col min="4103" max="4103" width="13.5703125" bestFit="1" customWidth="1"/>
    <col min="4353" max="4353" width="20.7109375" customWidth="1"/>
    <col min="4354" max="4357" width="15.7109375" customWidth="1"/>
    <col min="4359" max="4359" width="13.5703125" bestFit="1" customWidth="1"/>
    <col min="4609" max="4609" width="20.7109375" customWidth="1"/>
    <col min="4610" max="4613" width="15.7109375" customWidth="1"/>
    <col min="4615" max="4615" width="13.5703125" bestFit="1" customWidth="1"/>
    <col min="4865" max="4865" width="20.7109375" customWidth="1"/>
    <col min="4866" max="4869" width="15.7109375" customWidth="1"/>
    <col min="4871" max="4871" width="13.5703125" bestFit="1" customWidth="1"/>
    <col min="5121" max="5121" width="20.7109375" customWidth="1"/>
    <col min="5122" max="5125" width="15.7109375" customWidth="1"/>
    <col min="5127" max="5127" width="13.5703125" bestFit="1" customWidth="1"/>
    <col min="5377" max="5377" width="20.7109375" customWidth="1"/>
    <col min="5378" max="5381" width="15.7109375" customWidth="1"/>
    <col min="5383" max="5383" width="13.5703125" bestFit="1" customWidth="1"/>
    <col min="5633" max="5633" width="20.7109375" customWidth="1"/>
    <col min="5634" max="5637" width="15.7109375" customWidth="1"/>
    <col min="5639" max="5639" width="13.5703125" bestFit="1" customWidth="1"/>
    <col min="5889" max="5889" width="20.7109375" customWidth="1"/>
    <col min="5890" max="5893" width="15.7109375" customWidth="1"/>
    <col min="5895" max="5895" width="13.5703125" bestFit="1" customWidth="1"/>
    <col min="6145" max="6145" width="20.7109375" customWidth="1"/>
    <col min="6146" max="6149" width="15.7109375" customWidth="1"/>
    <col min="6151" max="6151" width="13.5703125" bestFit="1" customWidth="1"/>
    <col min="6401" max="6401" width="20.7109375" customWidth="1"/>
    <col min="6402" max="6405" width="15.7109375" customWidth="1"/>
    <col min="6407" max="6407" width="13.5703125" bestFit="1" customWidth="1"/>
    <col min="6657" max="6657" width="20.7109375" customWidth="1"/>
    <col min="6658" max="6661" width="15.7109375" customWidth="1"/>
    <col min="6663" max="6663" width="13.5703125" bestFit="1" customWidth="1"/>
    <col min="6913" max="6913" width="20.7109375" customWidth="1"/>
    <col min="6914" max="6917" width="15.7109375" customWidth="1"/>
    <col min="6919" max="6919" width="13.5703125" bestFit="1" customWidth="1"/>
    <col min="7169" max="7169" width="20.7109375" customWidth="1"/>
    <col min="7170" max="7173" width="15.7109375" customWidth="1"/>
    <col min="7175" max="7175" width="13.5703125" bestFit="1" customWidth="1"/>
    <col min="7425" max="7425" width="20.7109375" customWidth="1"/>
    <col min="7426" max="7429" width="15.7109375" customWidth="1"/>
    <col min="7431" max="7431" width="13.5703125" bestFit="1" customWidth="1"/>
    <col min="7681" max="7681" width="20.7109375" customWidth="1"/>
    <col min="7682" max="7685" width="15.7109375" customWidth="1"/>
    <col min="7687" max="7687" width="13.5703125" bestFit="1" customWidth="1"/>
    <col min="7937" max="7937" width="20.7109375" customWidth="1"/>
    <col min="7938" max="7941" width="15.7109375" customWidth="1"/>
    <col min="7943" max="7943" width="13.5703125" bestFit="1" customWidth="1"/>
    <col min="8193" max="8193" width="20.7109375" customWidth="1"/>
    <col min="8194" max="8197" width="15.7109375" customWidth="1"/>
    <col min="8199" max="8199" width="13.5703125" bestFit="1" customWidth="1"/>
    <col min="8449" max="8449" width="20.7109375" customWidth="1"/>
    <col min="8450" max="8453" width="15.7109375" customWidth="1"/>
    <col min="8455" max="8455" width="13.5703125" bestFit="1" customWidth="1"/>
    <col min="8705" max="8705" width="20.7109375" customWidth="1"/>
    <col min="8706" max="8709" width="15.7109375" customWidth="1"/>
    <col min="8711" max="8711" width="13.5703125" bestFit="1" customWidth="1"/>
    <col min="8961" max="8961" width="20.7109375" customWidth="1"/>
    <col min="8962" max="8965" width="15.7109375" customWidth="1"/>
    <col min="8967" max="8967" width="13.5703125" bestFit="1" customWidth="1"/>
    <col min="9217" max="9217" width="20.7109375" customWidth="1"/>
    <col min="9218" max="9221" width="15.7109375" customWidth="1"/>
    <col min="9223" max="9223" width="13.5703125" bestFit="1" customWidth="1"/>
    <col min="9473" max="9473" width="20.7109375" customWidth="1"/>
    <col min="9474" max="9477" width="15.7109375" customWidth="1"/>
    <col min="9479" max="9479" width="13.5703125" bestFit="1" customWidth="1"/>
    <col min="9729" max="9729" width="20.7109375" customWidth="1"/>
    <col min="9730" max="9733" width="15.7109375" customWidth="1"/>
    <col min="9735" max="9735" width="13.5703125" bestFit="1" customWidth="1"/>
    <col min="9985" max="9985" width="20.7109375" customWidth="1"/>
    <col min="9986" max="9989" width="15.7109375" customWidth="1"/>
    <col min="9991" max="9991" width="13.5703125" bestFit="1" customWidth="1"/>
    <col min="10241" max="10241" width="20.7109375" customWidth="1"/>
    <col min="10242" max="10245" width="15.7109375" customWidth="1"/>
    <col min="10247" max="10247" width="13.5703125" bestFit="1" customWidth="1"/>
    <col min="10497" max="10497" width="20.7109375" customWidth="1"/>
    <col min="10498" max="10501" width="15.7109375" customWidth="1"/>
    <col min="10503" max="10503" width="13.5703125" bestFit="1" customWidth="1"/>
    <col min="10753" max="10753" width="20.7109375" customWidth="1"/>
    <col min="10754" max="10757" width="15.7109375" customWidth="1"/>
    <col min="10759" max="10759" width="13.5703125" bestFit="1" customWidth="1"/>
    <col min="11009" max="11009" width="20.7109375" customWidth="1"/>
    <col min="11010" max="11013" width="15.7109375" customWidth="1"/>
    <col min="11015" max="11015" width="13.5703125" bestFit="1" customWidth="1"/>
    <col min="11265" max="11265" width="20.7109375" customWidth="1"/>
    <col min="11266" max="11269" width="15.7109375" customWidth="1"/>
    <col min="11271" max="11271" width="13.5703125" bestFit="1" customWidth="1"/>
    <col min="11521" max="11521" width="20.7109375" customWidth="1"/>
    <col min="11522" max="11525" width="15.7109375" customWidth="1"/>
    <col min="11527" max="11527" width="13.5703125" bestFit="1" customWidth="1"/>
    <col min="11777" max="11777" width="20.7109375" customWidth="1"/>
    <col min="11778" max="11781" width="15.7109375" customWidth="1"/>
    <col min="11783" max="11783" width="13.5703125" bestFit="1" customWidth="1"/>
    <col min="12033" max="12033" width="20.7109375" customWidth="1"/>
    <col min="12034" max="12037" width="15.7109375" customWidth="1"/>
    <col min="12039" max="12039" width="13.5703125" bestFit="1" customWidth="1"/>
    <col min="12289" max="12289" width="20.7109375" customWidth="1"/>
    <col min="12290" max="12293" width="15.7109375" customWidth="1"/>
    <col min="12295" max="12295" width="13.5703125" bestFit="1" customWidth="1"/>
    <col min="12545" max="12545" width="20.7109375" customWidth="1"/>
    <col min="12546" max="12549" width="15.7109375" customWidth="1"/>
    <col min="12551" max="12551" width="13.5703125" bestFit="1" customWidth="1"/>
    <col min="12801" max="12801" width="20.7109375" customWidth="1"/>
    <col min="12802" max="12805" width="15.7109375" customWidth="1"/>
    <col min="12807" max="12807" width="13.5703125" bestFit="1" customWidth="1"/>
    <col min="13057" max="13057" width="20.7109375" customWidth="1"/>
    <col min="13058" max="13061" width="15.7109375" customWidth="1"/>
    <col min="13063" max="13063" width="13.5703125" bestFit="1" customWidth="1"/>
    <col min="13313" max="13313" width="20.7109375" customWidth="1"/>
    <col min="13314" max="13317" width="15.7109375" customWidth="1"/>
    <col min="13319" max="13319" width="13.5703125" bestFit="1" customWidth="1"/>
    <col min="13569" max="13569" width="20.7109375" customWidth="1"/>
    <col min="13570" max="13573" width="15.7109375" customWidth="1"/>
    <col min="13575" max="13575" width="13.5703125" bestFit="1" customWidth="1"/>
    <col min="13825" max="13825" width="20.7109375" customWidth="1"/>
    <col min="13826" max="13829" width="15.7109375" customWidth="1"/>
    <col min="13831" max="13831" width="13.5703125" bestFit="1" customWidth="1"/>
    <col min="14081" max="14081" width="20.7109375" customWidth="1"/>
    <col min="14082" max="14085" width="15.7109375" customWidth="1"/>
    <col min="14087" max="14087" width="13.5703125" bestFit="1" customWidth="1"/>
    <col min="14337" max="14337" width="20.7109375" customWidth="1"/>
    <col min="14338" max="14341" width="15.7109375" customWidth="1"/>
    <col min="14343" max="14343" width="13.5703125" bestFit="1" customWidth="1"/>
    <col min="14593" max="14593" width="20.7109375" customWidth="1"/>
    <col min="14594" max="14597" width="15.7109375" customWidth="1"/>
    <col min="14599" max="14599" width="13.5703125" bestFit="1" customWidth="1"/>
    <col min="14849" max="14849" width="20.7109375" customWidth="1"/>
    <col min="14850" max="14853" width="15.7109375" customWidth="1"/>
    <col min="14855" max="14855" width="13.5703125" bestFit="1" customWidth="1"/>
    <col min="15105" max="15105" width="20.7109375" customWidth="1"/>
    <col min="15106" max="15109" width="15.7109375" customWidth="1"/>
    <col min="15111" max="15111" width="13.5703125" bestFit="1" customWidth="1"/>
    <col min="15361" max="15361" width="20.7109375" customWidth="1"/>
    <col min="15362" max="15365" width="15.7109375" customWidth="1"/>
    <col min="15367" max="15367" width="13.5703125" bestFit="1" customWidth="1"/>
    <col min="15617" max="15617" width="20.7109375" customWidth="1"/>
    <col min="15618" max="15621" width="15.7109375" customWidth="1"/>
    <col min="15623" max="15623" width="13.5703125" bestFit="1" customWidth="1"/>
    <col min="15873" max="15873" width="20.7109375" customWidth="1"/>
    <col min="15874" max="15877" width="15.7109375" customWidth="1"/>
    <col min="15879" max="15879" width="13.5703125" bestFit="1" customWidth="1"/>
    <col min="16129" max="16129" width="20.7109375" customWidth="1"/>
    <col min="16130" max="16133" width="15.7109375" customWidth="1"/>
    <col min="16135" max="16135" width="13.5703125" bestFit="1" customWidth="1"/>
  </cols>
  <sheetData>
    <row r="4" spans="1:7" ht="15.75">
      <c r="A4" s="133" t="s">
        <v>0</v>
      </c>
      <c r="B4" s="133"/>
      <c r="C4" s="133"/>
      <c r="D4" s="133"/>
      <c r="E4" s="133"/>
    </row>
    <row r="5" spans="1:7" ht="9.9499999999999993" customHeight="1">
      <c r="A5" s="1"/>
      <c r="B5" s="1"/>
      <c r="C5" s="1"/>
      <c r="D5" s="1"/>
      <c r="E5" s="1"/>
    </row>
    <row r="6" spans="1:7" ht="15.75">
      <c r="A6" s="133" t="s">
        <v>1</v>
      </c>
      <c r="B6" s="133"/>
      <c r="C6" s="133"/>
      <c r="D6" s="133"/>
      <c r="E6" s="133"/>
    </row>
    <row r="7" spans="1:7" ht="15" customHeight="1">
      <c r="A7" s="2"/>
      <c r="B7" s="2"/>
      <c r="C7" s="2"/>
      <c r="D7" s="2"/>
      <c r="E7" s="2"/>
    </row>
    <row r="8" spans="1:7" ht="48" customHeight="1">
      <c r="A8" s="144" t="s">
        <v>49</v>
      </c>
      <c r="B8" s="145"/>
      <c r="C8" s="145"/>
      <c r="D8" s="145"/>
      <c r="E8" s="146"/>
    </row>
    <row r="10" spans="1:7" ht="20.100000000000001" customHeight="1">
      <c r="A10" s="3" t="s">
        <v>3</v>
      </c>
      <c r="B10" s="3" t="s">
        <v>4</v>
      </c>
      <c r="C10" s="4" t="s">
        <v>5</v>
      </c>
      <c r="D10" s="4" t="s">
        <v>6</v>
      </c>
      <c r="E10" s="4" t="s">
        <v>7</v>
      </c>
    </row>
    <row r="11" spans="1:7" ht="20.100000000000001" customHeight="1">
      <c r="A11" s="181" t="s">
        <v>111</v>
      </c>
      <c r="B11" s="5" t="s">
        <v>9</v>
      </c>
      <c r="C11" s="25">
        <v>0</v>
      </c>
      <c r="D11" s="41">
        <v>0</v>
      </c>
      <c r="E11" s="25">
        <v>0</v>
      </c>
      <c r="G11" s="8"/>
    </row>
    <row r="12" spans="1:7" ht="20.100000000000001" customHeight="1">
      <c r="A12" s="182"/>
      <c r="B12" s="9" t="s">
        <v>10</v>
      </c>
      <c r="C12" s="25">
        <f>'[2]Municipalizado FEBRERO'!B121</f>
        <v>11</v>
      </c>
      <c r="D12" s="25">
        <v>0</v>
      </c>
      <c r="E12" s="25">
        <f>'[2]Municipalizado FEBRERO'!D121</f>
        <v>418</v>
      </c>
      <c r="G12" s="12"/>
    </row>
    <row r="13" spans="1:7" ht="20.100000000000001" customHeight="1">
      <c r="A13" s="183"/>
      <c r="B13" s="9" t="s">
        <v>11</v>
      </c>
      <c r="C13" s="28">
        <f>('[2]Municipalizado Marzo'!B121)+'[2]Mérida Marzo'!B15</f>
        <v>3</v>
      </c>
      <c r="D13" s="28">
        <v>0</v>
      </c>
      <c r="E13" s="28">
        <f>('[2]Municipalizado Marzo'!D121)+'[2]Mérida Marzo'!D15</f>
        <v>71</v>
      </c>
    </row>
    <row r="14" spans="1:7" ht="20.100000000000001" customHeight="1">
      <c r="A14" s="131" t="s">
        <v>12</v>
      </c>
      <c r="B14" s="131"/>
      <c r="C14" s="27">
        <f>SUM(C11:C13)</f>
        <v>14</v>
      </c>
      <c r="D14" s="113">
        <f>SUM(D11:D13)</f>
        <v>0</v>
      </c>
      <c r="E14" s="27">
        <f>SUM(E11:E13)</f>
        <v>489</v>
      </c>
    </row>
    <row r="15" spans="1:7" ht="20.100000000000001" customHeight="1"/>
    <row r="16" spans="1:7" ht="20.100000000000001" customHeight="1">
      <c r="A16" s="3" t="s">
        <v>3</v>
      </c>
      <c r="B16" s="3" t="s">
        <v>4</v>
      </c>
      <c r="C16" s="4" t="s">
        <v>5</v>
      </c>
      <c r="D16" s="4" t="s">
        <v>6</v>
      </c>
      <c r="E16" s="4" t="s">
        <v>7</v>
      </c>
    </row>
    <row r="17" spans="1:5" ht="20.100000000000001" customHeight="1">
      <c r="A17" s="137" t="s">
        <v>112</v>
      </c>
      <c r="B17" s="5" t="s">
        <v>9</v>
      </c>
      <c r="C17" s="25">
        <v>0</v>
      </c>
      <c r="D17" s="25">
        <v>0</v>
      </c>
      <c r="E17" s="25">
        <v>0</v>
      </c>
    </row>
    <row r="18" spans="1:5" ht="20.100000000000001" customHeight="1">
      <c r="A18" s="138"/>
      <c r="B18" s="9" t="s">
        <v>10</v>
      </c>
      <c r="C18" s="28">
        <f>'[2]Municipalizado FEBRERO'!I121</f>
        <v>25</v>
      </c>
      <c r="D18" s="28">
        <v>5253</v>
      </c>
      <c r="E18" s="28">
        <f>'[2]Municipalizado FEBRERO'!K121</f>
        <v>511</v>
      </c>
    </row>
    <row r="19" spans="1:5" ht="20.100000000000001" customHeight="1">
      <c r="A19" s="139"/>
      <c r="B19" s="9" t="s">
        <v>11</v>
      </c>
      <c r="C19" s="28">
        <f>'[2]Municipalizado Marzo'!I121</f>
        <v>39</v>
      </c>
      <c r="D19" s="28">
        <v>8000</v>
      </c>
      <c r="E19" s="28">
        <f>'[2]Municipalizado Marzo'!K121</f>
        <v>3999</v>
      </c>
    </row>
    <row r="20" spans="1:5" ht="20.100000000000001" customHeight="1">
      <c r="A20" s="131" t="s">
        <v>12</v>
      </c>
      <c r="B20" s="131"/>
      <c r="C20" s="27">
        <f>SUM(C17:C19)</f>
        <v>64</v>
      </c>
      <c r="D20" s="56">
        <f>SUM(D17:D19)</f>
        <v>13253</v>
      </c>
      <c r="E20" s="27">
        <f>SUM(E17:E19)</f>
        <v>4510</v>
      </c>
    </row>
    <row r="21" spans="1:5" ht="20.100000000000001" customHeight="1"/>
    <row r="22" spans="1:5" ht="20.100000000000001" customHeight="1">
      <c r="A22" s="3" t="s">
        <v>3</v>
      </c>
      <c r="B22" s="3" t="s">
        <v>4</v>
      </c>
      <c r="C22" s="4" t="s">
        <v>5</v>
      </c>
      <c r="D22" s="4" t="s">
        <v>6</v>
      </c>
      <c r="E22" s="4" t="s">
        <v>7</v>
      </c>
    </row>
    <row r="23" spans="1:5" ht="20.100000000000001" customHeight="1">
      <c r="A23" s="140" t="s">
        <v>113</v>
      </c>
      <c r="B23" s="5" t="s">
        <v>9</v>
      </c>
      <c r="C23" s="25">
        <f>+'[2]Mérida FEBRERO'!P15</f>
        <v>0</v>
      </c>
      <c r="D23" s="25">
        <f>+'[2]Mérida FEBRERO'!Q15</f>
        <v>0</v>
      </c>
      <c r="E23" s="25">
        <f>+'[2]Mérida FEBRERO'!R15</f>
        <v>0</v>
      </c>
    </row>
    <row r="24" spans="1:5" ht="20.100000000000001" customHeight="1">
      <c r="A24" s="141"/>
      <c r="B24" s="9" t="s">
        <v>10</v>
      </c>
      <c r="C24" s="28">
        <v>0</v>
      </c>
      <c r="D24" s="51">
        <v>0</v>
      </c>
      <c r="E24" s="28">
        <v>0</v>
      </c>
    </row>
    <row r="25" spans="1:5" ht="20.100000000000001" customHeight="1">
      <c r="A25" s="142"/>
      <c r="B25" s="9" t="s">
        <v>11</v>
      </c>
      <c r="C25" s="28">
        <f>'[2]Municipalizado Marzo'!P121</f>
        <v>25</v>
      </c>
      <c r="D25" s="28">
        <v>0</v>
      </c>
      <c r="E25" s="28">
        <f>'[2]Municipalizado Marzo'!R121</f>
        <v>511</v>
      </c>
    </row>
    <row r="26" spans="1:5" ht="20.100000000000001" customHeight="1">
      <c r="A26" s="131" t="s">
        <v>12</v>
      </c>
      <c r="B26" s="131"/>
      <c r="C26" s="27">
        <f>SUM(C23:C25)</f>
        <v>25</v>
      </c>
      <c r="D26" s="54">
        <f>SUM(D23:D25)</f>
        <v>0</v>
      </c>
      <c r="E26" s="27">
        <f>SUM(E23:E25)</f>
        <v>511</v>
      </c>
    </row>
    <row r="27" spans="1:5" ht="20.100000000000001" customHeight="1"/>
  </sheetData>
  <mergeCells count="9">
    <mergeCell ref="A20:B20"/>
    <mergeCell ref="A23:A25"/>
    <mergeCell ref="A26:B26"/>
    <mergeCell ref="A4:E4"/>
    <mergeCell ref="A6:E6"/>
    <mergeCell ref="A8:E8"/>
    <mergeCell ref="A11:A13"/>
    <mergeCell ref="A14:B14"/>
    <mergeCell ref="A17:A1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13"/>
  <sheetViews>
    <sheetView zoomScale="120" zoomScaleNormal="120" workbookViewId="0">
      <selection activeCell="A6" sqref="A6:E12"/>
    </sheetView>
  </sheetViews>
  <sheetFormatPr baseColWidth="10" defaultRowHeight="15"/>
  <cols>
    <col min="1" max="1" width="20.7109375" customWidth="1"/>
    <col min="2" max="5" width="15.7109375" customWidth="1"/>
    <col min="7" max="7" width="13.5703125" bestFit="1" customWidth="1"/>
  </cols>
  <sheetData>
    <row r="4" spans="1:14" ht="15.75">
      <c r="A4" s="133" t="s">
        <v>0</v>
      </c>
      <c r="B4" s="133"/>
      <c r="C4" s="133"/>
      <c r="D4" s="133"/>
      <c r="E4" s="133"/>
    </row>
    <row r="5" spans="1:14" ht="15" customHeight="1">
      <c r="A5" s="2"/>
      <c r="B5" s="2"/>
      <c r="C5" s="2"/>
      <c r="D5" s="2"/>
      <c r="E5" s="2"/>
    </row>
    <row r="6" spans="1:14" ht="29.25" customHeight="1">
      <c r="A6" s="134" t="s">
        <v>30</v>
      </c>
      <c r="B6" s="135"/>
      <c r="C6" s="135"/>
      <c r="D6" s="135"/>
      <c r="E6" s="136"/>
    </row>
    <row r="7" spans="1:14" ht="15" customHeight="1">
      <c r="A7" s="2"/>
      <c r="B7" s="2"/>
      <c r="C7" s="2"/>
      <c r="D7" s="2"/>
      <c r="E7" s="2"/>
    </row>
    <row r="8" spans="1:14" ht="20.100000000000001" customHeight="1">
      <c r="A8" s="3" t="s">
        <v>3</v>
      </c>
      <c r="B8" s="3" t="s">
        <v>4</v>
      </c>
      <c r="C8" s="4" t="s">
        <v>5</v>
      </c>
      <c r="D8" s="4" t="s">
        <v>6</v>
      </c>
      <c r="E8" s="4" t="s">
        <v>7</v>
      </c>
      <c r="H8" s="24"/>
      <c r="I8" s="24"/>
      <c r="J8" s="24"/>
      <c r="K8" s="24"/>
      <c r="L8" s="24"/>
      <c r="M8" s="24"/>
      <c r="N8" s="24"/>
    </row>
    <row r="9" spans="1:14" ht="20.100000000000001" customHeight="1">
      <c r="A9" s="137" t="s">
        <v>31</v>
      </c>
      <c r="B9" s="5" t="s">
        <v>9</v>
      </c>
      <c r="C9" s="25">
        <f>[3]Enero!B118</f>
        <v>0</v>
      </c>
      <c r="D9" s="25">
        <f>[3]Enero!C118</f>
        <v>0</v>
      </c>
      <c r="E9" s="25">
        <f>[3]Enero!D118</f>
        <v>0</v>
      </c>
      <c r="G9" s="8"/>
      <c r="H9" s="26"/>
      <c r="I9" s="26"/>
      <c r="J9" s="26"/>
      <c r="K9" s="26"/>
      <c r="L9" s="26"/>
      <c r="M9" s="26"/>
      <c r="N9" s="26"/>
    </row>
    <row r="10" spans="1:14" ht="20.100000000000001" customHeight="1">
      <c r="A10" s="138"/>
      <c r="B10" s="9" t="s">
        <v>10</v>
      </c>
      <c r="C10" s="25">
        <f>[3]Febrero!B118</f>
        <v>1107405</v>
      </c>
      <c r="D10" s="25">
        <f>[3]Febrero!C118</f>
        <v>9516951.2200000025</v>
      </c>
      <c r="E10" s="25">
        <f>[3]Febrero!D118</f>
        <v>123045</v>
      </c>
      <c r="G10" s="12"/>
    </row>
    <row r="11" spans="1:14" ht="20.100000000000001" customHeight="1">
      <c r="A11" s="139"/>
      <c r="B11" s="9" t="s">
        <v>11</v>
      </c>
      <c r="C11" s="25">
        <f>[3]Marzo!B118</f>
        <v>2334549</v>
      </c>
      <c r="D11" s="25">
        <f>[3]Marzo!C118</f>
        <v>21407470.29000001</v>
      </c>
      <c r="E11" s="25">
        <f>[3]Marzo!D118</f>
        <v>0</v>
      </c>
    </row>
    <row r="12" spans="1:14" ht="20.100000000000001" customHeight="1">
      <c r="A12" s="131" t="s">
        <v>12</v>
      </c>
      <c r="B12" s="131"/>
      <c r="C12" s="27">
        <f>SUM(C9:C11)</f>
        <v>3441954</v>
      </c>
      <c r="D12" s="22">
        <f>SUM(D9:D11)</f>
        <v>30924421.510000013</v>
      </c>
      <c r="E12" s="27">
        <f>SUM(E9:E11)</f>
        <v>123045</v>
      </c>
    </row>
    <row r="13" spans="1:14" ht="20.100000000000001" customHeight="1"/>
  </sheetData>
  <mergeCells count="4">
    <mergeCell ref="A4:E4"/>
    <mergeCell ref="A6:E6"/>
    <mergeCell ref="A9:A11"/>
    <mergeCell ref="A12:B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1095</vt:lpstr>
      <vt:lpstr>2143</vt:lpstr>
      <vt:lpstr>2149</vt:lpstr>
      <vt:lpstr>2222</vt:lpstr>
      <vt:lpstr>2228</vt:lpstr>
      <vt:lpstr>2251</vt:lpstr>
      <vt:lpstr>2560</vt:lpstr>
      <vt:lpstr>2672</vt:lpstr>
      <vt:lpstr>2792</vt:lpstr>
      <vt:lpstr>4854</vt:lpstr>
      <vt:lpstr>5130</vt:lpstr>
      <vt:lpstr>5124</vt:lpstr>
      <vt:lpstr>6818</vt:lpstr>
      <vt:lpstr>7445</vt:lpstr>
      <vt:lpstr>10400</vt:lpstr>
      <vt:lpstr>10861</vt:lpstr>
      <vt:lpstr>15534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 Chan Pool</dc:creator>
  <cp:lastModifiedBy>LANDY.CASTRO</cp:lastModifiedBy>
  <cp:lastPrinted>2019-04-12T22:18:57Z</cp:lastPrinted>
  <dcterms:created xsi:type="dcterms:W3CDTF">2019-04-09T20:31:21Z</dcterms:created>
  <dcterms:modified xsi:type="dcterms:W3CDTF">2019-05-20T16:52:09Z</dcterms:modified>
</cp:coreProperties>
</file>